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pa\Desktop\"/>
    </mc:Choice>
  </mc:AlternateContent>
  <xr:revisionPtr revIDLastSave="0" documentId="8_{442273CB-29E3-4AB4-9BCA-FCD06E3ACF8E}" xr6:coauthVersionLast="45" xr6:coauthVersionMax="45" xr10:uidLastSave="{00000000-0000-0000-0000-000000000000}"/>
  <bookViews>
    <workbookView xWindow="-120" yWindow="-120" windowWidth="29040" windowHeight="15840" activeTab="1" xr2:uid="{F419FA23-1ED1-4749-970D-8CC409CBB68D}"/>
  </bookViews>
  <sheets>
    <sheet name="Feuil1" sheetId="1" r:id="rId1"/>
    <sheet name="Feuil2" sheetId="2" r:id="rId2"/>
  </sheets>
  <definedNames>
    <definedName name="eleves">Feuil1!$C$14:$F$48</definedName>
    <definedName name="jeudi">Feuil1!$H$133:$R$168</definedName>
    <definedName name="lundi">Feuil1!$H$13:$R$48</definedName>
    <definedName name="mardi">Feuil1!$H$53:$R$88</definedName>
    <definedName name="mercredi">Feuil1!$H$93:$R$128</definedName>
    <definedName name="vendredi">Feuil1!$H$173:$R$208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2" l="1"/>
  <c r="C26" i="2"/>
  <c r="C25" i="2"/>
  <c r="C24" i="2"/>
  <c r="C23" i="2"/>
  <c r="C22" i="2"/>
  <c r="C21" i="2"/>
  <c r="C20" i="2"/>
  <c r="C19" i="2"/>
  <c r="C18" i="2"/>
  <c r="H13" i="2"/>
  <c r="H12" i="2"/>
  <c r="H11" i="2"/>
  <c r="H10" i="2"/>
  <c r="H9" i="2"/>
  <c r="H8" i="2"/>
  <c r="H7" i="2"/>
  <c r="H6" i="2"/>
  <c r="H5" i="2"/>
  <c r="H4" i="2"/>
  <c r="E13" i="2"/>
  <c r="E12" i="2"/>
  <c r="E11" i="2"/>
  <c r="E10" i="2"/>
  <c r="E9" i="2"/>
  <c r="E8" i="2"/>
  <c r="E7" i="2"/>
  <c r="E6" i="2"/>
  <c r="E5" i="2"/>
  <c r="E4" i="2"/>
  <c r="B13" i="2"/>
  <c r="B12" i="2"/>
  <c r="B11" i="2"/>
  <c r="B10" i="2"/>
  <c r="B9" i="2"/>
  <c r="B8" i="2"/>
  <c r="B7" i="2"/>
  <c r="B6" i="2"/>
  <c r="B5" i="2"/>
  <c r="B4" i="2"/>
  <c r="L12" i="2"/>
  <c r="L11" i="2"/>
  <c r="K10" i="2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17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3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9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54" i="1"/>
  <c r="J173" i="1"/>
  <c r="K173" i="1"/>
  <c r="L173" i="1"/>
  <c r="M173" i="1"/>
  <c r="N173" i="1"/>
  <c r="O173" i="1"/>
  <c r="P173" i="1"/>
  <c r="Q173" i="1"/>
  <c r="R173" i="1"/>
  <c r="I173" i="1"/>
  <c r="J133" i="1"/>
  <c r="K133" i="1"/>
  <c r="L133" i="1"/>
  <c r="M133" i="1"/>
  <c r="N133" i="1"/>
  <c r="O133" i="1"/>
  <c r="P133" i="1"/>
  <c r="Q133" i="1"/>
  <c r="R133" i="1"/>
  <c r="I133" i="1"/>
  <c r="J93" i="1"/>
  <c r="K93" i="1"/>
  <c r="L93" i="1"/>
  <c r="M93" i="1"/>
  <c r="N93" i="1"/>
  <c r="O93" i="1"/>
  <c r="P93" i="1"/>
  <c r="Q93" i="1"/>
  <c r="R93" i="1"/>
  <c r="I93" i="1"/>
  <c r="J53" i="1"/>
  <c r="K53" i="1"/>
  <c r="L53" i="1"/>
  <c r="M53" i="1"/>
  <c r="N53" i="1"/>
  <c r="O53" i="1"/>
  <c r="P53" i="1"/>
  <c r="Q53" i="1"/>
  <c r="R53" i="1"/>
  <c r="I53" i="1"/>
  <c r="J13" i="1"/>
  <c r="K13" i="1"/>
  <c r="L13" i="1"/>
  <c r="M13" i="1"/>
  <c r="N13" i="1"/>
  <c r="O13" i="1"/>
  <c r="P13" i="1"/>
  <c r="Q13" i="1"/>
  <c r="R13" i="1"/>
  <c r="I13" i="1"/>
  <c r="H27" i="2" l="1"/>
  <c r="H25" i="2"/>
  <c r="H23" i="2"/>
  <c r="H21" i="2"/>
  <c r="H19" i="2"/>
  <c r="I13" i="2"/>
  <c r="I11" i="2"/>
  <c r="I9" i="2"/>
  <c r="I7" i="2"/>
  <c r="I5" i="2"/>
  <c r="D27" i="2"/>
  <c r="D25" i="2"/>
  <c r="D23" i="2"/>
  <c r="D21" i="2"/>
  <c r="D19" i="2"/>
  <c r="F13" i="2"/>
  <c r="F11" i="2"/>
  <c r="F9" i="2"/>
  <c r="F7" i="2"/>
  <c r="F5" i="2"/>
  <c r="H26" i="2"/>
  <c r="H24" i="2"/>
  <c r="H22" i="2"/>
  <c r="H20" i="2"/>
  <c r="H18" i="2"/>
  <c r="I12" i="2"/>
  <c r="I10" i="2"/>
  <c r="I8" i="2"/>
  <c r="I6" i="2"/>
  <c r="I4" i="2"/>
  <c r="D26" i="2"/>
  <c r="D24" i="2"/>
  <c r="D22" i="2"/>
  <c r="D20" i="2"/>
  <c r="D18" i="2"/>
  <c r="F12" i="2"/>
  <c r="F10" i="2"/>
  <c r="F8" i="2"/>
  <c r="F6" i="2"/>
  <c r="F4" i="2"/>
  <c r="C11" i="2"/>
  <c r="C7" i="2"/>
  <c r="C12" i="2"/>
  <c r="C8" i="2"/>
  <c r="C4" i="2"/>
  <c r="B3" i="2"/>
  <c r="C5" i="1"/>
  <c r="E3" i="2" s="1"/>
  <c r="H14" i="1"/>
  <c r="C13" i="2" s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C6" i="2" l="1"/>
  <c r="C10" i="2"/>
  <c r="C5" i="2"/>
  <c r="C9" i="2"/>
  <c r="C6" i="1"/>
  <c r="C7" i="1" l="1"/>
  <c r="H3" i="2"/>
  <c r="C8" i="1" l="1"/>
  <c r="G17" i="2" s="1"/>
  <c r="C17" i="2"/>
  <c r="C9" i="1" l="1"/>
</calcChain>
</file>

<file path=xl/sharedStrings.xml><?xml version="1.0" encoding="utf-8"?>
<sst xmlns="http://schemas.openxmlformats.org/spreadsheetml/2006/main" count="131" uniqueCount="42">
  <si>
    <t>Elève</t>
  </si>
  <si>
    <t>Email Parent 1</t>
  </si>
  <si>
    <t>Email parent 2</t>
  </si>
  <si>
    <t>Activité 1</t>
  </si>
  <si>
    <t>Activité 2</t>
  </si>
  <si>
    <t>Activité 3</t>
  </si>
  <si>
    <t>Activité 4</t>
  </si>
  <si>
    <t>Activité 5</t>
  </si>
  <si>
    <t>Activité 6</t>
  </si>
  <si>
    <t>Activité 7</t>
  </si>
  <si>
    <t>Activité 8</t>
  </si>
  <si>
    <t>Activité 9</t>
  </si>
  <si>
    <t>Activité 10</t>
  </si>
  <si>
    <t>lundi</t>
  </si>
  <si>
    <t>mardi</t>
  </si>
  <si>
    <t>mercredi</t>
  </si>
  <si>
    <t>jeudi</t>
  </si>
  <si>
    <t>vendredi</t>
  </si>
  <si>
    <t>Elèves</t>
  </si>
  <si>
    <t>Lundi</t>
  </si>
  <si>
    <t>Mardi</t>
  </si>
  <si>
    <t>Mercredi</t>
  </si>
  <si>
    <t>Jeudi</t>
  </si>
  <si>
    <t>Vendredi</t>
  </si>
  <si>
    <t>Samedi</t>
  </si>
  <si>
    <t>Jour</t>
  </si>
  <si>
    <t>Mois</t>
  </si>
  <si>
    <t>˜˜˜˜˜</t>
  </si>
  <si>
    <t>˜˜˜˜</t>
  </si>
  <si>
    <t>˜˜˜</t>
  </si>
  <si>
    <t>˜˜</t>
  </si>
  <si>
    <t>˜</t>
  </si>
  <si>
    <t>N°</t>
  </si>
  <si>
    <t>Notations</t>
  </si>
  <si>
    <t>Email parent 1</t>
  </si>
  <si>
    <t>r</t>
  </si>
  <si>
    <t>non rendue</t>
  </si>
  <si>
    <t>Mettre seulement le moi et le jour de lundi.</t>
  </si>
  <si>
    <t>Entrer le nom des activités</t>
  </si>
  <si>
    <t>Adaptation du fichier de @JujuCharly   sur une idée de @lonnyJ  --- @prof_jcm</t>
  </si>
  <si>
    <t>Entrer les numéros correspondant au nombre d'étoiles. Attention entrer 6 pour non rendu.</t>
  </si>
  <si>
    <t>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</si>
</sst>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Webdings"/>
      <family val="1"/>
      <charset val="2"/>
    </font>
    <font>
      <b/>
      <sz val="11"/>
      <color rgb="FF0070C0"/>
      <name val="Webdings"/>
      <family val="1"/>
      <charset val="2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70C0"/>
      <name val="Webdings"/>
      <family val="1"/>
      <charset val="2"/>
    </font>
    <font>
      <sz val="8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0" fontId="0" fillId="0" borderId="5" xfId="0" applyBorder="1"/>
    <xf numFmtId="0" fontId="0" fillId="5" borderId="0" xfId="0" applyFill="1"/>
    <xf numFmtId="0" fontId="2" fillId="5" borderId="0" xfId="0" applyFont="1" applyFill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right"/>
    </xf>
    <xf numFmtId="0" fontId="5" fillId="0" borderId="0" xfId="0" applyFont="1"/>
    <xf numFmtId="0" fontId="0" fillId="0" borderId="0" xfId="0" applyBorder="1"/>
    <xf numFmtId="0" fontId="7" fillId="6" borderId="0" xfId="0" applyFont="1" applyFill="1" applyAlignment="1">
      <alignment horizontal="center"/>
    </xf>
    <xf numFmtId="0" fontId="1" fillId="8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1" fillId="0" borderId="0" xfId="0" applyFont="1"/>
    <xf numFmtId="0" fontId="4" fillId="0" borderId="1" xfId="1" applyBorder="1"/>
    <xf numFmtId="0" fontId="7" fillId="6" borderId="1" xfId="0" applyFont="1" applyFill="1" applyBorder="1" applyAlignment="1">
      <alignment horizontal="center"/>
    </xf>
    <xf numFmtId="0" fontId="9" fillId="0" borderId="1" xfId="0" applyFont="1" applyBorder="1"/>
    <xf numFmtId="0" fontId="6" fillId="0" borderId="1" xfId="0" applyFont="1" applyFill="1" applyBorder="1"/>
    <xf numFmtId="0" fontId="6" fillId="0" borderId="1" xfId="0" applyFont="1" applyBorder="1"/>
    <xf numFmtId="0" fontId="0" fillId="11" borderId="0" xfId="0" applyFill="1"/>
    <xf numFmtId="0" fontId="2" fillId="11" borderId="0" xfId="0" applyFont="1" applyFill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0" fillId="12" borderId="0" xfId="0" applyFill="1"/>
    <xf numFmtId="0" fontId="2" fillId="12" borderId="0" xfId="0" applyFont="1" applyFill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0" fillId="8" borderId="0" xfId="0" applyFill="1"/>
    <xf numFmtId="0" fontId="2" fillId="8" borderId="0" xfId="0" applyFont="1" applyFill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7" borderId="0" xfId="0" applyFill="1"/>
    <xf numFmtId="0" fontId="2" fillId="7" borderId="0" xfId="0" applyFont="1" applyFill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0" borderId="0" xfId="0" applyFill="1"/>
    <xf numFmtId="0" fontId="9" fillId="13" borderId="1" xfId="0" applyFont="1" applyFill="1" applyBorder="1"/>
    <xf numFmtId="0" fontId="7" fillId="13" borderId="1" xfId="0" applyFont="1" applyFill="1" applyBorder="1"/>
    <xf numFmtId="0" fontId="10" fillId="0" borderId="0" xfId="0" applyFont="1"/>
    <xf numFmtId="0" fontId="10" fillId="0" borderId="5" xfId="0" applyFont="1" applyBorder="1"/>
    <xf numFmtId="0" fontId="11" fillId="0" borderId="1" xfId="0" applyFont="1" applyBorder="1"/>
    <xf numFmtId="0" fontId="11" fillId="0" borderId="1" xfId="0" applyFont="1" applyFill="1" applyBorder="1"/>
    <xf numFmtId="0" fontId="7" fillId="6" borderId="2" xfId="0" applyFont="1" applyFill="1" applyBorder="1" applyAlignment="1">
      <alignment horizontal="center"/>
    </xf>
    <xf numFmtId="0" fontId="12" fillId="0" borderId="0" xfId="0" applyFont="1" applyFill="1" applyBorder="1"/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0" borderId="0" xfId="0" applyFont="1" applyAlignment="1">
      <alignment horizontal="left" wrapText="1"/>
    </xf>
    <xf numFmtId="0" fontId="1" fillId="8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66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22" fmlaLink="$L$10" max="40" min="1" page="1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76200</xdr:colOff>
          <xdr:row>8</xdr:row>
          <xdr:rowOff>171450</xdr:rowOff>
        </xdr:from>
        <xdr:to>
          <xdr:col>13</xdr:col>
          <xdr:colOff>57150</xdr:colOff>
          <xdr:row>12</xdr:row>
          <xdr:rowOff>19050</xdr:rowOff>
        </xdr:to>
        <xdr:sp macro="" textlink="">
          <xdr:nvSpPr>
            <xdr:cNvPr id="2049" name="Spinner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B1F5C-BB02-417B-81DB-A726358ACB6C}">
  <dimension ref="A2:R208"/>
  <sheetViews>
    <sheetView zoomScale="82" zoomScaleNormal="82" workbookViewId="0">
      <selection activeCell="C5" sqref="C5"/>
    </sheetView>
  </sheetViews>
  <sheetFormatPr baseColWidth="10" defaultRowHeight="15" x14ac:dyDescent="0.25"/>
  <cols>
    <col min="1" max="1" width="6.85546875" customWidth="1"/>
    <col min="2" max="2" width="13" customWidth="1"/>
    <col min="3" max="3" width="7.85546875" customWidth="1"/>
    <col min="4" max="4" width="15.140625" customWidth="1"/>
    <col min="5" max="5" width="23.42578125" customWidth="1"/>
    <col min="6" max="6" width="23.85546875" customWidth="1"/>
  </cols>
  <sheetData>
    <row r="2" spans="1:18" x14ac:dyDescent="0.25">
      <c r="C2" s="38" t="s">
        <v>37</v>
      </c>
    </row>
    <row r="3" spans="1:18" x14ac:dyDescent="0.25">
      <c r="B3" s="7"/>
      <c r="C3" s="2" t="s">
        <v>25</v>
      </c>
      <c r="D3" s="2" t="s">
        <v>26</v>
      </c>
      <c r="F3" s="39" t="s">
        <v>38</v>
      </c>
      <c r="G3" s="10" t="s">
        <v>3</v>
      </c>
      <c r="H3" s="10" t="s">
        <v>4</v>
      </c>
      <c r="I3" s="10" t="s">
        <v>5</v>
      </c>
      <c r="J3" s="10" t="s">
        <v>6</v>
      </c>
      <c r="K3" s="10" t="s">
        <v>7</v>
      </c>
      <c r="L3" s="10" t="s">
        <v>8</v>
      </c>
      <c r="M3" s="10" t="s">
        <v>9</v>
      </c>
      <c r="N3" s="10" t="s">
        <v>10</v>
      </c>
      <c r="O3" s="10" t="s">
        <v>11</v>
      </c>
      <c r="P3" s="10" t="s">
        <v>12</v>
      </c>
    </row>
    <row r="4" spans="1:18" x14ac:dyDescent="0.25">
      <c r="B4" s="4" t="s">
        <v>19</v>
      </c>
      <c r="C4" s="6">
        <v>25</v>
      </c>
      <c r="D4" s="44" t="s">
        <v>41</v>
      </c>
      <c r="F4" s="11" t="s">
        <v>13</v>
      </c>
      <c r="G4" s="1"/>
      <c r="H4" s="1"/>
      <c r="I4" s="1"/>
      <c r="J4" s="1"/>
      <c r="K4" s="1"/>
      <c r="L4" s="1"/>
      <c r="M4" s="1"/>
      <c r="N4" s="1"/>
      <c r="O4" s="1"/>
      <c r="P4" s="1"/>
    </row>
    <row r="5" spans="1:18" x14ac:dyDescent="0.25">
      <c r="B5" s="4" t="s">
        <v>20</v>
      </c>
      <c r="C5" s="1">
        <f>C4+1</f>
        <v>26</v>
      </c>
      <c r="D5" s="45"/>
      <c r="F5" s="11" t="s">
        <v>14</v>
      </c>
      <c r="G5" s="1"/>
      <c r="H5" s="1"/>
      <c r="I5" s="1"/>
      <c r="J5" s="1"/>
      <c r="K5" s="1"/>
      <c r="L5" s="1"/>
      <c r="M5" s="1"/>
      <c r="N5" s="1"/>
      <c r="O5" s="1"/>
      <c r="P5" s="1"/>
    </row>
    <row r="6" spans="1:18" x14ac:dyDescent="0.25">
      <c r="B6" s="4" t="s">
        <v>21</v>
      </c>
      <c r="C6" s="1">
        <f t="shared" ref="C6:C9" si="0">C5+1</f>
        <v>27</v>
      </c>
      <c r="D6" s="45"/>
      <c r="F6" s="11" t="s">
        <v>15</v>
      </c>
      <c r="G6" s="1"/>
      <c r="H6" s="1"/>
      <c r="I6" s="1"/>
      <c r="J6" s="1"/>
      <c r="K6" s="1"/>
      <c r="L6" s="1"/>
      <c r="M6" s="1"/>
      <c r="N6" s="1"/>
      <c r="O6" s="1"/>
      <c r="P6" s="1"/>
    </row>
    <row r="7" spans="1:18" x14ac:dyDescent="0.25">
      <c r="B7" s="4" t="s">
        <v>22</v>
      </c>
      <c r="C7" s="1">
        <f t="shared" si="0"/>
        <v>28</v>
      </c>
      <c r="D7" s="45"/>
      <c r="F7" s="11" t="s">
        <v>16</v>
      </c>
      <c r="G7" s="1"/>
      <c r="H7" s="1"/>
      <c r="I7" s="1"/>
      <c r="J7" s="1"/>
      <c r="K7" s="1"/>
      <c r="L7" s="1"/>
      <c r="M7" s="1"/>
      <c r="N7" s="1"/>
      <c r="O7" s="1"/>
      <c r="P7" s="1"/>
    </row>
    <row r="8" spans="1:18" x14ac:dyDescent="0.25">
      <c r="B8" s="4" t="s">
        <v>23</v>
      </c>
      <c r="C8" s="1">
        <f t="shared" si="0"/>
        <v>29</v>
      </c>
      <c r="D8" s="45"/>
      <c r="F8" s="11" t="s">
        <v>17</v>
      </c>
      <c r="G8" s="1"/>
      <c r="H8" s="1"/>
      <c r="I8" s="1"/>
      <c r="J8" s="1"/>
      <c r="K8" s="1"/>
      <c r="L8" s="1"/>
      <c r="M8" s="1"/>
      <c r="N8" s="1"/>
      <c r="O8" s="1"/>
      <c r="P8" s="1"/>
    </row>
    <row r="9" spans="1:18" x14ac:dyDescent="0.25">
      <c r="B9" s="4" t="s">
        <v>24</v>
      </c>
      <c r="C9" s="1">
        <f t="shared" si="0"/>
        <v>30</v>
      </c>
      <c r="D9" s="46"/>
    </row>
    <row r="11" spans="1:18" ht="18.75" x14ac:dyDescent="0.3">
      <c r="B11" s="43" t="s">
        <v>40</v>
      </c>
      <c r="H11" s="23"/>
      <c r="I11" s="23"/>
      <c r="J11" s="23"/>
      <c r="K11" s="23"/>
      <c r="L11" s="24" t="s">
        <v>19</v>
      </c>
      <c r="M11" s="23"/>
      <c r="N11" s="23"/>
      <c r="O11" s="23"/>
      <c r="P11" s="23"/>
      <c r="Q11" s="23"/>
      <c r="R11" s="23"/>
    </row>
    <row r="12" spans="1:18" x14ac:dyDescent="0.25">
      <c r="H12" s="23"/>
      <c r="I12" s="25" t="s">
        <v>3</v>
      </c>
      <c r="J12" s="25" t="s">
        <v>4</v>
      </c>
      <c r="K12" s="25" t="s">
        <v>5</v>
      </c>
      <c r="L12" s="25" t="s">
        <v>6</v>
      </c>
      <c r="M12" s="25" t="s">
        <v>7</v>
      </c>
      <c r="N12" s="25" t="s">
        <v>8</v>
      </c>
      <c r="O12" s="25" t="s">
        <v>9</v>
      </c>
      <c r="P12" s="25" t="s">
        <v>10</v>
      </c>
      <c r="Q12" s="25" t="s">
        <v>11</v>
      </c>
      <c r="R12" s="25" t="s">
        <v>12</v>
      </c>
    </row>
    <row r="13" spans="1:18" x14ac:dyDescent="0.25">
      <c r="C13" s="1" t="s">
        <v>32</v>
      </c>
      <c r="D13" s="5" t="s">
        <v>0</v>
      </c>
      <c r="E13" s="5" t="s">
        <v>1</v>
      </c>
      <c r="F13" s="5" t="s">
        <v>2</v>
      </c>
      <c r="H13" s="3" t="s">
        <v>18</v>
      </c>
      <c r="I13" s="3" t="str">
        <f>IF(G4=0,"",G4)</f>
        <v/>
      </c>
      <c r="J13" s="3" t="str">
        <f t="shared" ref="J13:R13" si="1">IF(H4=0,"",H4)</f>
        <v/>
      </c>
      <c r="K13" s="3" t="str">
        <f t="shared" si="1"/>
        <v/>
      </c>
      <c r="L13" s="3" t="str">
        <f t="shared" si="1"/>
        <v/>
      </c>
      <c r="M13" s="3" t="str">
        <f t="shared" si="1"/>
        <v/>
      </c>
      <c r="N13" s="3" t="str">
        <f t="shared" si="1"/>
        <v/>
      </c>
      <c r="O13" s="3" t="str">
        <f t="shared" si="1"/>
        <v/>
      </c>
      <c r="P13" s="3" t="str">
        <f t="shared" si="1"/>
        <v/>
      </c>
      <c r="Q13" s="3" t="str">
        <f t="shared" si="1"/>
        <v/>
      </c>
      <c r="R13" s="3" t="str">
        <f t="shared" si="1"/>
        <v/>
      </c>
    </row>
    <row r="14" spans="1:18" x14ac:dyDescent="0.25">
      <c r="C14" s="1">
        <v>1</v>
      </c>
      <c r="D14" s="1"/>
      <c r="E14" s="18"/>
      <c r="F14" s="18"/>
      <c r="H14" s="1" t="str">
        <f>IF(D14=0,"",D14)</f>
        <v/>
      </c>
      <c r="I14" s="41"/>
      <c r="J14" s="40"/>
      <c r="K14" s="40"/>
      <c r="L14" s="40"/>
      <c r="M14" s="40"/>
      <c r="N14" s="40"/>
      <c r="O14" s="40"/>
      <c r="P14" s="40"/>
      <c r="Q14" s="40"/>
      <c r="R14" s="40"/>
    </row>
    <row r="15" spans="1:18" x14ac:dyDescent="0.25">
      <c r="B15" s="42" t="s">
        <v>33</v>
      </c>
      <c r="C15" s="1">
        <v>2</v>
      </c>
      <c r="D15" s="1"/>
      <c r="E15" s="18"/>
      <c r="F15" s="18"/>
      <c r="H15" s="1" t="str">
        <f t="shared" ref="H15:H48" si="2">IF(D15=0,"",D15)</f>
        <v/>
      </c>
      <c r="I15" s="40"/>
      <c r="J15" s="40"/>
      <c r="K15" s="40"/>
      <c r="L15" s="40"/>
      <c r="M15" s="40"/>
      <c r="N15" s="40"/>
      <c r="O15" s="40"/>
      <c r="P15" s="40"/>
      <c r="Q15" s="40"/>
      <c r="R15" s="40"/>
    </row>
    <row r="16" spans="1:18" ht="15.75" x14ac:dyDescent="0.3">
      <c r="A16" s="1">
        <v>5</v>
      </c>
      <c r="B16" s="21" t="s">
        <v>27</v>
      </c>
      <c r="C16" s="1">
        <v>3</v>
      </c>
      <c r="D16" s="1"/>
      <c r="E16" s="1"/>
      <c r="F16" s="1"/>
      <c r="H16" s="1" t="str">
        <f t="shared" si="2"/>
        <v/>
      </c>
      <c r="I16" s="40"/>
      <c r="J16" s="40"/>
      <c r="K16" s="40"/>
      <c r="L16" s="40"/>
      <c r="M16" s="40"/>
      <c r="N16" s="40"/>
      <c r="O16" s="40"/>
      <c r="P16" s="40"/>
      <c r="Q16" s="40"/>
      <c r="R16" s="40"/>
    </row>
    <row r="17" spans="1:18" ht="15.75" x14ac:dyDescent="0.3">
      <c r="A17" s="1">
        <v>4</v>
      </c>
      <c r="B17" s="22" t="s">
        <v>28</v>
      </c>
      <c r="C17" s="1">
        <v>4</v>
      </c>
      <c r="D17" s="1"/>
      <c r="E17" s="1"/>
      <c r="F17" s="1"/>
      <c r="H17" s="1" t="str">
        <f t="shared" si="2"/>
        <v/>
      </c>
      <c r="I17" s="40"/>
      <c r="J17" s="40"/>
      <c r="K17" s="40"/>
      <c r="L17" s="40"/>
      <c r="M17" s="40"/>
      <c r="N17" s="40"/>
      <c r="O17" s="40"/>
      <c r="P17" s="40"/>
      <c r="Q17" s="40"/>
      <c r="R17" s="40"/>
    </row>
    <row r="18" spans="1:18" ht="15.75" x14ac:dyDescent="0.3">
      <c r="A18" s="1">
        <v>3</v>
      </c>
      <c r="B18" s="22" t="s">
        <v>29</v>
      </c>
      <c r="C18" s="1">
        <v>5</v>
      </c>
      <c r="D18" s="1"/>
      <c r="E18" s="1"/>
      <c r="F18" s="1"/>
      <c r="H18" s="1" t="str">
        <f t="shared" si="2"/>
        <v/>
      </c>
      <c r="I18" s="40"/>
      <c r="J18" s="40"/>
      <c r="K18" s="40"/>
      <c r="L18" s="40"/>
      <c r="M18" s="40"/>
      <c r="N18" s="40"/>
      <c r="O18" s="40"/>
      <c r="P18" s="40"/>
      <c r="Q18" s="40"/>
      <c r="R18" s="40"/>
    </row>
    <row r="19" spans="1:18" ht="15.75" x14ac:dyDescent="0.3">
      <c r="A19" s="1">
        <v>2</v>
      </c>
      <c r="B19" s="22" t="s">
        <v>30</v>
      </c>
      <c r="C19" s="1">
        <v>6</v>
      </c>
      <c r="D19" s="1"/>
      <c r="E19" s="1"/>
      <c r="F19" s="1"/>
      <c r="H19" s="1" t="str">
        <f t="shared" si="2"/>
        <v/>
      </c>
      <c r="I19" s="40"/>
      <c r="J19" s="40"/>
      <c r="K19" s="40"/>
      <c r="L19" s="40"/>
      <c r="M19" s="40"/>
      <c r="N19" s="40"/>
      <c r="O19" s="40"/>
      <c r="P19" s="40"/>
      <c r="Q19" s="40"/>
      <c r="R19" s="40"/>
    </row>
    <row r="20" spans="1:18" ht="15.75" x14ac:dyDescent="0.3">
      <c r="A20" s="1">
        <v>1</v>
      </c>
      <c r="B20" s="22" t="s">
        <v>31</v>
      </c>
      <c r="C20" s="1">
        <v>7</v>
      </c>
      <c r="D20" s="1"/>
      <c r="E20" s="1"/>
      <c r="F20" s="1"/>
      <c r="H20" s="1" t="str">
        <f t="shared" si="2"/>
        <v/>
      </c>
      <c r="I20" s="40"/>
      <c r="J20" s="40"/>
      <c r="K20" s="40"/>
      <c r="L20" s="40"/>
      <c r="M20" s="40"/>
      <c r="N20" s="40"/>
      <c r="O20" s="40"/>
      <c r="P20" s="40"/>
      <c r="Q20" s="40"/>
      <c r="R20" s="40"/>
    </row>
    <row r="21" spans="1:18" ht="15.75" x14ac:dyDescent="0.25">
      <c r="A21" s="1">
        <v>6</v>
      </c>
      <c r="B21" s="20" t="s">
        <v>35</v>
      </c>
      <c r="C21" s="1">
        <v>8</v>
      </c>
      <c r="D21" s="1"/>
      <c r="E21" s="1"/>
      <c r="F21" s="1"/>
      <c r="H21" s="1" t="str">
        <f t="shared" si="2"/>
        <v/>
      </c>
      <c r="I21" s="40"/>
      <c r="J21" s="40"/>
      <c r="K21" s="40"/>
      <c r="L21" s="40"/>
      <c r="M21" s="40"/>
      <c r="N21" s="40"/>
      <c r="O21" s="40"/>
      <c r="P21" s="40"/>
      <c r="Q21" s="40"/>
      <c r="R21" s="40"/>
    </row>
    <row r="22" spans="1:18" ht="15.75" x14ac:dyDescent="0.3">
      <c r="B22" s="12"/>
      <c r="C22" s="1">
        <v>9</v>
      </c>
      <c r="D22" s="1"/>
      <c r="E22" s="1"/>
      <c r="F22" s="1"/>
      <c r="H22" s="1" t="str">
        <f t="shared" si="2"/>
        <v/>
      </c>
      <c r="I22" s="40"/>
      <c r="J22" s="40"/>
      <c r="K22" s="40"/>
      <c r="L22" s="40"/>
      <c r="M22" s="40"/>
      <c r="N22" s="40"/>
      <c r="O22" s="40"/>
      <c r="P22" s="40"/>
      <c r="Q22" s="40"/>
      <c r="R22" s="40"/>
    </row>
    <row r="23" spans="1:18" ht="15.75" x14ac:dyDescent="0.3">
      <c r="B23" s="12"/>
      <c r="C23" s="1">
        <v>10</v>
      </c>
      <c r="D23" s="1"/>
      <c r="E23" s="1"/>
      <c r="F23" s="1"/>
      <c r="H23" s="1" t="str">
        <f t="shared" si="2"/>
        <v/>
      </c>
      <c r="I23" s="40"/>
      <c r="J23" s="40"/>
      <c r="K23" s="40"/>
      <c r="L23" s="40"/>
      <c r="M23" s="40"/>
      <c r="N23" s="40"/>
      <c r="O23" s="40"/>
      <c r="P23" s="40"/>
      <c r="Q23" s="40"/>
      <c r="R23" s="40"/>
    </row>
    <row r="24" spans="1:18" ht="15.75" x14ac:dyDescent="0.3">
      <c r="B24" s="12"/>
      <c r="C24" s="1">
        <v>11</v>
      </c>
      <c r="D24" s="1"/>
      <c r="E24" s="1"/>
      <c r="F24" s="1"/>
      <c r="H24" s="1" t="str">
        <f t="shared" si="2"/>
        <v/>
      </c>
      <c r="I24" s="40"/>
      <c r="J24" s="40"/>
      <c r="K24" s="40"/>
      <c r="L24" s="40"/>
      <c r="M24" s="40"/>
      <c r="N24" s="40"/>
      <c r="O24" s="40"/>
      <c r="P24" s="40"/>
      <c r="Q24" s="40"/>
      <c r="R24" s="40"/>
    </row>
    <row r="25" spans="1:18" ht="15.75" x14ac:dyDescent="0.3">
      <c r="B25" s="12"/>
      <c r="C25" s="1">
        <v>12</v>
      </c>
      <c r="D25" s="1"/>
      <c r="E25" s="1"/>
      <c r="F25" s="1"/>
      <c r="H25" s="1" t="str">
        <f t="shared" si="2"/>
        <v/>
      </c>
      <c r="I25" s="40"/>
      <c r="J25" s="40"/>
      <c r="K25" s="40"/>
      <c r="L25" s="40"/>
      <c r="M25" s="40"/>
      <c r="N25" s="40"/>
      <c r="O25" s="40"/>
      <c r="P25" s="40"/>
      <c r="Q25" s="40"/>
      <c r="R25" s="40"/>
    </row>
    <row r="26" spans="1:18" ht="15.75" x14ac:dyDescent="0.3">
      <c r="B26" s="12"/>
      <c r="C26" s="1">
        <v>13</v>
      </c>
      <c r="D26" s="1"/>
      <c r="E26" s="1"/>
      <c r="F26" s="1"/>
      <c r="H26" s="1" t="str">
        <f t="shared" si="2"/>
        <v/>
      </c>
      <c r="I26" s="40"/>
      <c r="J26" s="40"/>
      <c r="K26" s="40"/>
      <c r="L26" s="40"/>
      <c r="M26" s="40"/>
      <c r="N26" s="40"/>
      <c r="O26" s="40"/>
      <c r="P26" s="40"/>
      <c r="Q26" s="40"/>
      <c r="R26" s="40"/>
    </row>
    <row r="27" spans="1:18" ht="15.75" x14ac:dyDescent="0.3">
      <c r="B27" s="12"/>
      <c r="C27" s="1">
        <v>14</v>
      </c>
      <c r="D27" s="1"/>
      <c r="E27" s="1"/>
      <c r="F27" s="1"/>
      <c r="H27" s="1" t="str">
        <f t="shared" si="2"/>
        <v/>
      </c>
      <c r="I27" s="40"/>
      <c r="J27" s="40"/>
      <c r="K27" s="40"/>
      <c r="L27" s="40"/>
      <c r="M27" s="40"/>
      <c r="N27" s="40"/>
      <c r="O27" s="40"/>
      <c r="P27" s="40"/>
      <c r="Q27" s="40"/>
      <c r="R27" s="40"/>
    </row>
    <row r="28" spans="1:18" x14ac:dyDescent="0.25">
      <c r="C28" s="1">
        <v>15</v>
      </c>
      <c r="D28" s="1"/>
      <c r="E28" s="1"/>
      <c r="F28" s="1"/>
      <c r="H28" s="1" t="str">
        <f t="shared" si="2"/>
        <v/>
      </c>
      <c r="I28" s="40"/>
      <c r="J28" s="40"/>
      <c r="K28" s="40"/>
      <c r="L28" s="40"/>
      <c r="M28" s="40"/>
      <c r="N28" s="40"/>
      <c r="O28" s="40"/>
      <c r="P28" s="40"/>
      <c r="Q28" s="40"/>
      <c r="R28" s="40"/>
    </row>
    <row r="29" spans="1:18" x14ac:dyDescent="0.25">
      <c r="C29" s="1">
        <v>16</v>
      </c>
      <c r="D29" s="1"/>
      <c r="E29" s="1"/>
      <c r="F29" s="1"/>
      <c r="H29" s="1" t="str">
        <f t="shared" si="2"/>
        <v/>
      </c>
      <c r="I29" s="40"/>
      <c r="J29" s="40"/>
      <c r="K29" s="40"/>
      <c r="L29" s="40"/>
      <c r="M29" s="40"/>
      <c r="N29" s="40"/>
      <c r="O29" s="40"/>
      <c r="P29" s="40"/>
      <c r="Q29" s="40"/>
      <c r="R29" s="40"/>
    </row>
    <row r="30" spans="1:18" x14ac:dyDescent="0.25">
      <c r="C30" s="1">
        <v>17</v>
      </c>
      <c r="D30" s="1"/>
      <c r="E30" s="1"/>
      <c r="F30" s="1"/>
      <c r="H30" s="1" t="str">
        <f t="shared" si="2"/>
        <v/>
      </c>
      <c r="I30" s="40"/>
      <c r="J30" s="40"/>
      <c r="K30" s="40"/>
      <c r="L30" s="40"/>
      <c r="M30" s="40"/>
      <c r="N30" s="40"/>
      <c r="O30" s="40"/>
      <c r="P30" s="40"/>
      <c r="Q30" s="40"/>
      <c r="R30" s="40"/>
    </row>
    <row r="31" spans="1:18" x14ac:dyDescent="0.25">
      <c r="C31" s="1">
        <v>18</v>
      </c>
      <c r="D31" s="1"/>
      <c r="E31" s="1"/>
      <c r="F31" s="1"/>
      <c r="H31" s="1" t="str">
        <f t="shared" si="2"/>
        <v/>
      </c>
      <c r="I31" s="40"/>
      <c r="J31" s="40"/>
      <c r="K31" s="40"/>
      <c r="L31" s="40"/>
      <c r="M31" s="40"/>
      <c r="N31" s="40"/>
      <c r="O31" s="40"/>
      <c r="P31" s="40"/>
      <c r="Q31" s="40"/>
      <c r="R31" s="40"/>
    </row>
    <row r="32" spans="1:18" x14ac:dyDescent="0.25">
      <c r="C32" s="1">
        <v>19</v>
      </c>
      <c r="D32" s="1"/>
      <c r="E32" s="1"/>
      <c r="F32" s="1"/>
      <c r="H32" s="1" t="str">
        <f t="shared" si="2"/>
        <v/>
      </c>
      <c r="I32" s="40"/>
      <c r="J32" s="40"/>
      <c r="K32" s="40"/>
      <c r="L32" s="40"/>
      <c r="M32" s="40"/>
      <c r="N32" s="40"/>
      <c r="O32" s="40"/>
      <c r="P32" s="40"/>
      <c r="Q32" s="40"/>
      <c r="R32" s="40"/>
    </row>
    <row r="33" spans="3:18" x14ac:dyDescent="0.25">
      <c r="C33" s="1">
        <v>20</v>
      </c>
      <c r="D33" s="1"/>
      <c r="E33" s="1"/>
      <c r="F33" s="1"/>
      <c r="H33" s="1" t="str">
        <f t="shared" si="2"/>
        <v/>
      </c>
      <c r="I33" s="40"/>
      <c r="J33" s="40"/>
      <c r="K33" s="40"/>
      <c r="L33" s="40"/>
      <c r="M33" s="40"/>
      <c r="N33" s="40"/>
      <c r="O33" s="40"/>
      <c r="P33" s="40"/>
      <c r="Q33" s="40"/>
      <c r="R33" s="40"/>
    </row>
    <row r="34" spans="3:18" x14ac:dyDescent="0.25">
      <c r="C34" s="1">
        <v>21</v>
      </c>
      <c r="D34" s="1"/>
      <c r="E34" s="1"/>
      <c r="F34" s="1"/>
      <c r="H34" s="1" t="str">
        <f t="shared" si="2"/>
        <v/>
      </c>
      <c r="I34" s="40"/>
      <c r="J34" s="40"/>
      <c r="K34" s="40"/>
      <c r="L34" s="40"/>
      <c r="M34" s="40"/>
      <c r="N34" s="40"/>
      <c r="O34" s="40"/>
      <c r="P34" s="40"/>
      <c r="Q34" s="40"/>
      <c r="R34" s="40"/>
    </row>
    <row r="35" spans="3:18" x14ac:dyDescent="0.25">
      <c r="C35" s="1">
        <v>22</v>
      </c>
      <c r="D35" s="1"/>
      <c r="E35" s="1"/>
      <c r="F35" s="1"/>
      <c r="H35" s="1" t="str">
        <f t="shared" si="2"/>
        <v/>
      </c>
      <c r="I35" s="40"/>
      <c r="J35" s="40"/>
      <c r="K35" s="40"/>
      <c r="L35" s="40"/>
      <c r="M35" s="40"/>
      <c r="N35" s="40"/>
      <c r="O35" s="40"/>
      <c r="P35" s="40"/>
      <c r="Q35" s="40"/>
      <c r="R35" s="40"/>
    </row>
    <row r="36" spans="3:18" x14ac:dyDescent="0.25">
      <c r="C36" s="1">
        <v>23</v>
      </c>
      <c r="D36" s="1"/>
      <c r="E36" s="1"/>
      <c r="F36" s="1"/>
      <c r="H36" s="1" t="str">
        <f t="shared" si="2"/>
        <v/>
      </c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3:18" x14ac:dyDescent="0.25">
      <c r="C37" s="1">
        <v>24</v>
      </c>
      <c r="D37" s="1"/>
      <c r="E37" s="1"/>
      <c r="F37" s="1"/>
      <c r="H37" s="1" t="str">
        <f t="shared" si="2"/>
        <v/>
      </c>
      <c r="I37" s="40"/>
      <c r="J37" s="40"/>
      <c r="K37" s="40"/>
      <c r="L37" s="40"/>
      <c r="M37" s="40"/>
      <c r="N37" s="40"/>
      <c r="O37" s="40"/>
      <c r="P37" s="40"/>
      <c r="Q37" s="40"/>
      <c r="R37" s="40"/>
    </row>
    <row r="38" spans="3:18" x14ac:dyDescent="0.25">
      <c r="C38" s="1">
        <v>25</v>
      </c>
      <c r="D38" s="1"/>
      <c r="E38" s="1"/>
      <c r="F38" s="1"/>
      <c r="H38" s="1" t="str">
        <f t="shared" si="2"/>
        <v/>
      </c>
      <c r="I38" s="40"/>
      <c r="J38" s="40"/>
      <c r="K38" s="40"/>
      <c r="L38" s="40"/>
      <c r="M38" s="40"/>
      <c r="N38" s="40"/>
      <c r="O38" s="40"/>
      <c r="P38" s="40"/>
      <c r="Q38" s="40"/>
      <c r="R38" s="40"/>
    </row>
    <row r="39" spans="3:18" x14ac:dyDescent="0.25">
      <c r="C39" s="1">
        <v>26</v>
      </c>
      <c r="D39" s="1"/>
      <c r="E39" s="1"/>
      <c r="F39" s="1"/>
      <c r="H39" s="1" t="str">
        <f t="shared" si="2"/>
        <v/>
      </c>
      <c r="I39" s="40"/>
      <c r="J39" s="40"/>
      <c r="K39" s="40"/>
      <c r="L39" s="40"/>
      <c r="M39" s="40"/>
      <c r="N39" s="40"/>
      <c r="O39" s="40"/>
      <c r="P39" s="40"/>
      <c r="Q39" s="40"/>
      <c r="R39" s="40"/>
    </row>
    <row r="40" spans="3:18" x14ac:dyDescent="0.25">
      <c r="C40" s="1">
        <v>27</v>
      </c>
      <c r="D40" s="1"/>
      <c r="E40" s="1"/>
      <c r="F40" s="1"/>
      <c r="H40" s="1" t="str">
        <f t="shared" si="2"/>
        <v/>
      </c>
      <c r="I40" s="40"/>
      <c r="J40" s="40"/>
      <c r="K40" s="40"/>
      <c r="L40" s="40"/>
      <c r="M40" s="40"/>
      <c r="N40" s="40"/>
      <c r="O40" s="40"/>
      <c r="P40" s="40"/>
      <c r="Q40" s="40"/>
      <c r="R40" s="40"/>
    </row>
    <row r="41" spans="3:18" x14ac:dyDescent="0.25">
      <c r="C41" s="1">
        <v>28</v>
      </c>
      <c r="D41" s="1"/>
      <c r="E41" s="1"/>
      <c r="F41" s="1"/>
      <c r="H41" s="1" t="str">
        <f t="shared" si="2"/>
        <v/>
      </c>
      <c r="I41" s="40"/>
      <c r="J41" s="40"/>
      <c r="K41" s="40"/>
      <c r="L41" s="40"/>
      <c r="M41" s="40"/>
      <c r="N41" s="40"/>
      <c r="O41" s="40"/>
      <c r="P41" s="40"/>
      <c r="Q41" s="40"/>
      <c r="R41" s="40"/>
    </row>
    <row r="42" spans="3:18" x14ac:dyDescent="0.25">
      <c r="C42" s="1">
        <v>29</v>
      </c>
      <c r="D42" s="1"/>
      <c r="E42" s="1"/>
      <c r="F42" s="1"/>
      <c r="H42" s="1" t="str">
        <f t="shared" si="2"/>
        <v/>
      </c>
      <c r="I42" s="40"/>
      <c r="J42" s="40"/>
      <c r="K42" s="40"/>
      <c r="L42" s="40"/>
      <c r="M42" s="40"/>
      <c r="N42" s="40"/>
      <c r="O42" s="40"/>
      <c r="P42" s="40"/>
      <c r="Q42" s="40"/>
      <c r="R42" s="40"/>
    </row>
    <row r="43" spans="3:18" x14ac:dyDescent="0.25">
      <c r="C43" s="1">
        <v>30</v>
      </c>
      <c r="D43" s="1"/>
      <c r="E43" s="1"/>
      <c r="F43" s="1"/>
      <c r="H43" s="1" t="str">
        <f t="shared" si="2"/>
        <v/>
      </c>
      <c r="I43" s="40"/>
      <c r="J43" s="40"/>
      <c r="K43" s="40"/>
      <c r="L43" s="40"/>
      <c r="M43" s="40"/>
      <c r="N43" s="40"/>
      <c r="O43" s="40"/>
      <c r="P43" s="40"/>
      <c r="Q43" s="40"/>
      <c r="R43" s="40"/>
    </row>
    <row r="44" spans="3:18" x14ac:dyDescent="0.25">
      <c r="C44" s="1">
        <v>31</v>
      </c>
      <c r="D44" s="1"/>
      <c r="E44" s="1"/>
      <c r="F44" s="1"/>
      <c r="H44" s="1" t="str">
        <f t="shared" si="2"/>
        <v/>
      </c>
      <c r="I44" s="40"/>
      <c r="J44" s="40"/>
      <c r="K44" s="40"/>
      <c r="L44" s="40"/>
      <c r="M44" s="40"/>
      <c r="N44" s="40"/>
      <c r="O44" s="40"/>
      <c r="P44" s="40"/>
      <c r="Q44" s="40"/>
      <c r="R44" s="40"/>
    </row>
    <row r="45" spans="3:18" x14ac:dyDescent="0.25">
      <c r="C45" s="1">
        <v>32</v>
      </c>
      <c r="D45" s="1"/>
      <c r="E45" s="1"/>
      <c r="F45" s="1"/>
      <c r="H45" s="1" t="str">
        <f t="shared" si="2"/>
        <v/>
      </c>
      <c r="I45" s="40"/>
      <c r="J45" s="40"/>
      <c r="K45" s="40"/>
      <c r="L45" s="40"/>
      <c r="M45" s="40"/>
      <c r="N45" s="40"/>
      <c r="O45" s="40"/>
      <c r="P45" s="40"/>
      <c r="Q45" s="40"/>
      <c r="R45" s="40"/>
    </row>
    <row r="46" spans="3:18" x14ac:dyDescent="0.25">
      <c r="C46" s="1">
        <v>33</v>
      </c>
      <c r="D46" s="1"/>
      <c r="E46" s="1"/>
      <c r="F46" s="1"/>
      <c r="H46" s="1" t="str">
        <f t="shared" si="2"/>
        <v/>
      </c>
      <c r="I46" s="40"/>
      <c r="J46" s="40"/>
      <c r="K46" s="40"/>
      <c r="L46" s="40"/>
      <c r="M46" s="40"/>
      <c r="N46" s="40"/>
      <c r="O46" s="40"/>
      <c r="P46" s="40"/>
      <c r="Q46" s="40"/>
      <c r="R46" s="40"/>
    </row>
    <row r="47" spans="3:18" x14ac:dyDescent="0.25">
      <c r="C47" s="1">
        <v>34</v>
      </c>
      <c r="D47" s="1"/>
      <c r="E47" s="1"/>
      <c r="F47" s="1"/>
      <c r="H47" s="1" t="str">
        <f t="shared" si="2"/>
        <v/>
      </c>
      <c r="I47" s="40"/>
      <c r="J47" s="40"/>
      <c r="K47" s="40"/>
      <c r="L47" s="40"/>
      <c r="M47" s="40"/>
      <c r="N47" s="40"/>
      <c r="O47" s="40"/>
      <c r="P47" s="40"/>
      <c r="Q47" s="40"/>
      <c r="R47" s="40"/>
    </row>
    <row r="48" spans="3:18" x14ac:dyDescent="0.25">
      <c r="C48" s="1">
        <v>35</v>
      </c>
      <c r="D48" s="1"/>
      <c r="E48" s="1"/>
      <c r="F48" s="1"/>
      <c r="H48" s="1" t="str">
        <f t="shared" si="2"/>
        <v/>
      </c>
      <c r="I48" s="40"/>
      <c r="J48" s="40"/>
      <c r="K48" s="40"/>
      <c r="L48" s="40"/>
      <c r="M48" s="40"/>
      <c r="N48" s="40"/>
      <c r="O48" s="40"/>
      <c r="P48" s="40"/>
      <c r="Q48" s="40"/>
      <c r="R48" s="40"/>
    </row>
    <row r="50" spans="2:18" ht="21" customHeight="1" x14ac:dyDescent="0.25">
      <c r="D50" s="35"/>
    </row>
    <row r="51" spans="2:18" ht="26.25" customHeight="1" x14ac:dyDescent="0.3">
      <c r="D51" s="35"/>
      <c r="H51" s="8"/>
      <c r="I51" s="8"/>
      <c r="J51" s="8"/>
      <c r="K51" s="8"/>
      <c r="L51" s="9" t="s">
        <v>20</v>
      </c>
      <c r="M51" s="8"/>
      <c r="N51" s="8"/>
      <c r="O51" s="8"/>
      <c r="P51" s="8"/>
      <c r="Q51" s="8"/>
      <c r="R51" s="8"/>
    </row>
    <row r="52" spans="2:18" ht="29.25" customHeight="1" x14ac:dyDescent="0.25">
      <c r="B52" s="47" t="s">
        <v>39</v>
      </c>
      <c r="C52" s="47"/>
      <c r="D52" s="47"/>
      <c r="E52" s="47"/>
      <c r="H52" s="8"/>
      <c r="I52" s="10" t="s">
        <v>3</v>
      </c>
      <c r="J52" s="10" t="s">
        <v>4</v>
      </c>
      <c r="K52" s="10" t="s">
        <v>5</v>
      </c>
      <c r="L52" s="10" t="s">
        <v>6</v>
      </c>
      <c r="M52" s="10" t="s">
        <v>7</v>
      </c>
      <c r="N52" s="10" t="s">
        <v>8</v>
      </c>
      <c r="O52" s="10" t="s">
        <v>9</v>
      </c>
      <c r="P52" s="10" t="s">
        <v>10</v>
      </c>
      <c r="Q52" s="10" t="s">
        <v>11</v>
      </c>
      <c r="R52" s="10" t="s">
        <v>12</v>
      </c>
    </row>
    <row r="53" spans="2:18" x14ac:dyDescent="0.25">
      <c r="D53" s="35"/>
      <c r="H53" s="3" t="s">
        <v>18</v>
      </c>
      <c r="I53" s="3" t="str">
        <f>IF(G5=0,"",G5)</f>
        <v/>
      </c>
      <c r="J53" s="3" t="str">
        <f t="shared" ref="J53:R53" si="3">IF(H5=0,"",H5)</f>
        <v/>
      </c>
      <c r="K53" s="3" t="str">
        <f t="shared" si="3"/>
        <v/>
      </c>
      <c r="L53" s="3" t="str">
        <f t="shared" si="3"/>
        <v/>
      </c>
      <c r="M53" s="3" t="str">
        <f t="shared" si="3"/>
        <v/>
      </c>
      <c r="N53" s="3" t="str">
        <f t="shared" si="3"/>
        <v/>
      </c>
      <c r="O53" s="3" t="str">
        <f t="shared" si="3"/>
        <v/>
      </c>
      <c r="P53" s="3" t="str">
        <f t="shared" si="3"/>
        <v/>
      </c>
      <c r="Q53" s="3" t="str">
        <f t="shared" si="3"/>
        <v/>
      </c>
      <c r="R53" s="3" t="str">
        <f t="shared" si="3"/>
        <v/>
      </c>
    </row>
    <row r="54" spans="2:18" x14ac:dyDescent="0.25">
      <c r="D54" s="35"/>
      <c r="F54" s="19" t="s">
        <v>33</v>
      </c>
      <c r="H54" s="1" t="str">
        <f>IF(D14=0,"",D14)</f>
        <v/>
      </c>
      <c r="I54" s="41"/>
      <c r="J54" s="41"/>
      <c r="K54" s="41"/>
      <c r="L54" s="41"/>
      <c r="M54" s="41"/>
      <c r="N54" s="41"/>
      <c r="O54" s="41"/>
      <c r="P54" s="41"/>
      <c r="Q54" s="41"/>
      <c r="R54" s="41"/>
    </row>
    <row r="55" spans="2:18" ht="15.75" x14ac:dyDescent="0.3">
      <c r="D55" s="35"/>
      <c r="E55" s="1">
        <v>5</v>
      </c>
      <c r="F55" s="21" t="s">
        <v>27</v>
      </c>
      <c r="H55" s="1" t="str">
        <f t="shared" ref="H55:H88" si="4">IF(D15=0,"",D15)</f>
        <v/>
      </c>
      <c r="I55" s="41"/>
      <c r="J55" s="41"/>
      <c r="K55" s="41"/>
      <c r="L55" s="41"/>
      <c r="M55" s="41"/>
      <c r="N55" s="41"/>
      <c r="O55" s="41"/>
      <c r="P55" s="41"/>
      <c r="Q55" s="41"/>
      <c r="R55" s="41"/>
    </row>
    <row r="56" spans="2:18" ht="15.75" x14ac:dyDescent="0.3">
      <c r="E56" s="1">
        <v>4</v>
      </c>
      <c r="F56" s="22" t="s">
        <v>28</v>
      </c>
      <c r="H56" s="1" t="str">
        <f t="shared" si="4"/>
        <v/>
      </c>
      <c r="I56" s="41"/>
      <c r="J56" s="41"/>
      <c r="K56" s="41"/>
      <c r="L56" s="41"/>
      <c r="M56" s="41"/>
      <c r="N56" s="41"/>
      <c r="O56" s="41"/>
      <c r="P56" s="41"/>
      <c r="Q56" s="41"/>
      <c r="R56" s="41"/>
    </row>
    <row r="57" spans="2:18" ht="15.75" x14ac:dyDescent="0.3">
      <c r="E57" s="1">
        <v>3</v>
      </c>
      <c r="F57" s="22" t="s">
        <v>29</v>
      </c>
      <c r="H57" s="1" t="str">
        <f t="shared" si="4"/>
        <v/>
      </c>
      <c r="I57" s="41"/>
      <c r="J57" s="41"/>
      <c r="K57" s="41"/>
      <c r="L57" s="41"/>
      <c r="M57" s="41"/>
      <c r="N57" s="41"/>
      <c r="O57" s="41"/>
      <c r="P57" s="41"/>
      <c r="Q57" s="41"/>
      <c r="R57" s="41"/>
    </row>
    <row r="58" spans="2:18" ht="15.75" x14ac:dyDescent="0.3">
      <c r="E58" s="1">
        <v>2</v>
      </c>
      <c r="F58" s="22" t="s">
        <v>30</v>
      </c>
      <c r="H58" s="1" t="str">
        <f t="shared" si="4"/>
        <v/>
      </c>
      <c r="I58" s="41"/>
      <c r="J58" s="41"/>
      <c r="K58" s="41"/>
      <c r="L58" s="41"/>
      <c r="M58" s="41"/>
      <c r="N58" s="41"/>
      <c r="O58" s="41"/>
      <c r="P58" s="41"/>
      <c r="Q58" s="41"/>
      <c r="R58" s="41"/>
    </row>
    <row r="59" spans="2:18" ht="15.75" x14ac:dyDescent="0.3">
      <c r="E59" s="1">
        <v>1</v>
      </c>
      <c r="F59" s="22" t="s">
        <v>31</v>
      </c>
      <c r="H59" s="1" t="str">
        <f t="shared" si="4"/>
        <v/>
      </c>
      <c r="I59" s="41"/>
      <c r="J59" s="41"/>
      <c r="K59" s="41"/>
      <c r="L59" s="41"/>
      <c r="M59" s="41"/>
      <c r="N59" s="41"/>
      <c r="O59" s="41"/>
      <c r="P59" s="41"/>
      <c r="Q59" s="41"/>
      <c r="R59" s="41"/>
    </row>
    <row r="60" spans="2:18" ht="15.75" x14ac:dyDescent="0.25">
      <c r="E60" s="1">
        <v>6</v>
      </c>
      <c r="F60" s="20" t="s">
        <v>35</v>
      </c>
      <c r="H60" s="1" t="str">
        <f t="shared" si="4"/>
        <v/>
      </c>
      <c r="I60" s="41"/>
      <c r="J60" s="41"/>
      <c r="K60" s="41"/>
      <c r="L60" s="41"/>
      <c r="M60" s="41"/>
      <c r="N60" s="41"/>
      <c r="O60" s="41"/>
      <c r="P60" s="41"/>
      <c r="Q60" s="41"/>
      <c r="R60" s="41"/>
    </row>
    <row r="61" spans="2:18" x14ac:dyDescent="0.25">
      <c r="H61" s="1" t="str">
        <f t="shared" si="4"/>
        <v/>
      </c>
      <c r="I61" s="41"/>
      <c r="J61" s="41"/>
      <c r="K61" s="41"/>
      <c r="L61" s="41"/>
      <c r="M61" s="41"/>
      <c r="N61" s="41"/>
      <c r="O61" s="41"/>
      <c r="P61" s="41"/>
      <c r="Q61" s="41"/>
      <c r="R61" s="41"/>
    </row>
    <row r="62" spans="2:18" x14ac:dyDescent="0.25">
      <c r="H62" s="1" t="str">
        <f t="shared" si="4"/>
        <v/>
      </c>
      <c r="I62" s="41"/>
      <c r="J62" s="41"/>
      <c r="K62" s="41"/>
      <c r="L62" s="41"/>
      <c r="M62" s="41"/>
      <c r="N62" s="41"/>
      <c r="O62" s="41"/>
      <c r="P62" s="41"/>
      <c r="Q62" s="41"/>
      <c r="R62" s="41"/>
    </row>
    <row r="63" spans="2:18" x14ac:dyDescent="0.25">
      <c r="H63" s="1" t="str">
        <f t="shared" si="4"/>
        <v/>
      </c>
      <c r="I63" s="41"/>
      <c r="J63" s="41"/>
      <c r="K63" s="41"/>
      <c r="L63" s="41"/>
      <c r="M63" s="41"/>
      <c r="N63" s="41"/>
      <c r="O63" s="41"/>
      <c r="P63" s="41"/>
      <c r="Q63" s="41"/>
      <c r="R63" s="41"/>
    </row>
    <row r="64" spans="2:18" x14ac:dyDescent="0.25">
      <c r="H64" s="1" t="str">
        <f t="shared" si="4"/>
        <v/>
      </c>
      <c r="I64" s="41"/>
      <c r="J64" s="41"/>
      <c r="K64" s="41"/>
      <c r="L64" s="41"/>
      <c r="M64" s="41"/>
      <c r="N64" s="41"/>
      <c r="O64" s="41"/>
      <c r="P64" s="41"/>
      <c r="Q64" s="41"/>
      <c r="R64" s="41"/>
    </row>
    <row r="65" spans="8:18" x14ac:dyDescent="0.25">
      <c r="H65" s="1" t="str">
        <f t="shared" si="4"/>
        <v/>
      </c>
      <c r="I65" s="41"/>
      <c r="J65" s="41"/>
      <c r="K65" s="41"/>
      <c r="L65" s="41"/>
      <c r="M65" s="41"/>
      <c r="N65" s="41"/>
      <c r="O65" s="41"/>
      <c r="P65" s="41"/>
      <c r="Q65" s="41"/>
      <c r="R65" s="41"/>
    </row>
    <row r="66" spans="8:18" x14ac:dyDescent="0.25">
      <c r="H66" s="1" t="str">
        <f t="shared" si="4"/>
        <v/>
      </c>
      <c r="I66" s="41"/>
      <c r="J66" s="41"/>
      <c r="K66" s="41"/>
      <c r="L66" s="41"/>
      <c r="M66" s="41"/>
      <c r="N66" s="41"/>
      <c r="O66" s="41"/>
      <c r="P66" s="41"/>
      <c r="Q66" s="41"/>
      <c r="R66" s="41"/>
    </row>
    <row r="67" spans="8:18" x14ac:dyDescent="0.25">
      <c r="H67" s="1" t="str">
        <f t="shared" si="4"/>
        <v/>
      </c>
      <c r="I67" s="41"/>
      <c r="J67" s="41"/>
      <c r="K67" s="41"/>
      <c r="L67" s="41"/>
      <c r="M67" s="41"/>
      <c r="N67" s="41"/>
      <c r="O67" s="41"/>
      <c r="P67" s="41"/>
      <c r="Q67" s="41"/>
      <c r="R67" s="41"/>
    </row>
    <row r="68" spans="8:18" x14ac:dyDescent="0.25">
      <c r="H68" s="1" t="str">
        <f t="shared" si="4"/>
        <v/>
      </c>
      <c r="I68" s="41"/>
      <c r="J68" s="41"/>
      <c r="K68" s="41"/>
      <c r="L68" s="41"/>
      <c r="M68" s="41"/>
      <c r="N68" s="41"/>
      <c r="O68" s="41"/>
      <c r="P68" s="41"/>
      <c r="Q68" s="41"/>
      <c r="R68" s="41"/>
    </row>
    <row r="69" spans="8:18" x14ac:dyDescent="0.25">
      <c r="H69" s="1" t="str">
        <f t="shared" si="4"/>
        <v/>
      </c>
      <c r="I69" s="41"/>
      <c r="J69" s="41"/>
      <c r="K69" s="41"/>
      <c r="L69" s="41"/>
      <c r="M69" s="41"/>
      <c r="N69" s="41"/>
      <c r="O69" s="41"/>
      <c r="P69" s="41"/>
      <c r="Q69" s="41"/>
      <c r="R69" s="41"/>
    </row>
    <row r="70" spans="8:18" x14ac:dyDescent="0.25">
      <c r="H70" s="1" t="str">
        <f t="shared" si="4"/>
        <v/>
      </c>
      <c r="I70" s="41"/>
      <c r="J70" s="41"/>
      <c r="K70" s="41"/>
      <c r="L70" s="41"/>
      <c r="M70" s="41"/>
      <c r="N70" s="41"/>
      <c r="O70" s="41"/>
      <c r="P70" s="41"/>
      <c r="Q70" s="41"/>
      <c r="R70" s="41"/>
    </row>
    <row r="71" spans="8:18" x14ac:dyDescent="0.25">
      <c r="H71" s="1" t="str">
        <f t="shared" si="4"/>
        <v/>
      </c>
      <c r="I71" s="41"/>
      <c r="J71" s="41"/>
      <c r="K71" s="41"/>
      <c r="L71" s="41"/>
      <c r="M71" s="41"/>
      <c r="N71" s="41"/>
      <c r="O71" s="41"/>
      <c r="P71" s="41"/>
      <c r="Q71" s="41"/>
      <c r="R71" s="41"/>
    </row>
    <row r="72" spans="8:18" x14ac:dyDescent="0.25">
      <c r="H72" s="1" t="str">
        <f t="shared" si="4"/>
        <v/>
      </c>
      <c r="I72" s="41"/>
      <c r="J72" s="41"/>
      <c r="K72" s="41"/>
      <c r="L72" s="41"/>
      <c r="M72" s="41"/>
      <c r="N72" s="41"/>
      <c r="O72" s="41"/>
      <c r="P72" s="41"/>
      <c r="Q72" s="41"/>
      <c r="R72" s="41"/>
    </row>
    <row r="73" spans="8:18" x14ac:dyDescent="0.25">
      <c r="H73" s="1" t="str">
        <f t="shared" si="4"/>
        <v/>
      </c>
      <c r="I73" s="41"/>
      <c r="J73" s="41"/>
      <c r="K73" s="41"/>
      <c r="L73" s="41"/>
      <c r="M73" s="41"/>
      <c r="N73" s="41"/>
      <c r="O73" s="41"/>
      <c r="P73" s="41"/>
      <c r="Q73" s="41"/>
      <c r="R73" s="41"/>
    </row>
    <row r="74" spans="8:18" x14ac:dyDescent="0.25">
      <c r="H74" s="1" t="str">
        <f t="shared" si="4"/>
        <v/>
      </c>
      <c r="I74" s="41"/>
      <c r="J74" s="41"/>
      <c r="K74" s="41"/>
      <c r="L74" s="41"/>
      <c r="M74" s="41"/>
      <c r="N74" s="41"/>
      <c r="O74" s="41"/>
      <c r="P74" s="41"/>
      <c r="Q74" s="41"/>
      <c r="R74" s="41"/>
    </row>
    <row r="75" spans="8:18" x14ac:dyDescent="0.25">
      <c r="H75" s="1" t="str">
        <f t="shared" si="4"/>
        <v/>
      </c>
      <c r="I75" s="41"/>
      <c r="J75" s="41"/>
      <c r="K75" s="41"/>
      <c r="L75" s="41"/>
      <c r="M75" s="41"/>
      <c r="N75" s="41"/>
      <c r="O75" s="41"/>
      <c r="P75" s="41"/>
      <c r="Q75" s="41"/>
      <c r="R75" s="41"/>
    </row>
    <row r="76" spans="8:18" x14ac:dyDescent="0.25">
      <c r="H76" s="1" t="str">
        <f t="shared" si="4"/>
        <v/>
      </c>
      <c r="I76" s="41"/>
      <c r="J76" s="41"/>
      <c r="K76" s="41"/>
      <c r="L76" s="41"/>
      <c r="M76" s="41"/>
      <c r="N76" s="41"/>
      <c r="O76" s="41"/>
      <c r="P76" s="41"/>
      <c r="Q76" s="41"/>
      <c r="R76" s="41"/>
    </row>
    <row r="77" spans="8:18" x14ac:dyDescent="0.25">
      <c r="H77" s="1" t="str">
        <f t="shared" si="4"/>
        <v/>
      </c>
      <c r="I77" s="41"/>
      <c r="J77" s="41"/>
      <c r="K77" s="41"/>
      <c r="L77" s="41"/>
      <c r="M77" s="41"/>
      <c r="N77" s="41"/>
      <c r="O77" s="41"/>
      <c r="P77" s="41"/>
      <c r="Q77" s="41"/>
      <c r="R77" s="41"/>
    </row>
    <row r="78" spans="8:18" x14ac:dyDescent="0.25">
      <c r="H78" s="1" t="str">
        <f t="shared" si="4"/>
        <v/>
      </c>
      <c r="I78" s="41"/>
      <c r="J78" s="41"/>
      <c r="K78" s="41"/>
      <c r="L78" s="41"/>
      <c r="M78" s="41"/>
      <c r="N78" s="41"/>
      <c r="O78" s="41"/>
      <c r="P78" s="41"/>
      <c r="Q78" s="41"/>
      <c r="R78" s="41"/>
    </row>
    <row r="79" spans="8:18" x14ac:dyDescent="0.25">
      <c r="H79" s="1" t="str">
        <f t="shared" si="4"/>
        <v/>
      </c>
      <c r="I79" s="41"/>
      <c r="J79" s="41"/>
      <c r="K79" s="41"/>
      <c r="L79" s="41"/>
      <c r="M79" s="41"/>
      <c r="N79" s="41"/>
      <c r="O79" s="41"/>
      <c r="P79" s="41"/>
      <c r="Q79" s="41"/>
      <c r="R79" s="41"/>
    </row>
    <row r="80" spans="8:18" x14ac:dyDescent="0.25">
      <c r="H80" s="1" t="str">
        <f t="shared" si="4"/>
        <v/>
      </c>
      <c r="I80" s="41"/>
      <c r="J80" s="41"/>
      <c r="K80" s="41"/>
      <c r="L80" s="41"/>
      <c r="M80" s="41"/>
      <c r="N80" s="41"/>
      <c r="O80" s="41"/>
      <c r="P80" s="41"/>
      <c r="Q80" s="41"/>
      <c r="R80" s="41"/>
    </row>
    <row r="81" spans="5:18" x14ac:dyDescent="0.25">
      <c r="H81" s="1" t="str">
        <f t="shared" si="4"/>
        <v/>
      </c>
      <c r="I81" s="41"/>
      <c r="J81" s="41"/>
      <c r="K81" s="41"/>
      <c r="L81" s="41"/>
      <c r="M81" s="41"/>
      <c r="N81" s="41"/>
      <c r="O81" s="41"/>
      <c r="P81" s="41"/>
      <c r="Q81" s="41"/>
      <c r="R81" s="41"/>
    </row>
    <row r="82" spans="5:18" x14ac:dyDescent="0.25">
      <c r="H82" s="1" t="str">
        <f t="shared" si="4"/>
        <v/>
      </c>
      <c r="I82" s="41"/>
      <c r="J82" s="41"/>
      <c r="K82" s="41"/>
      <c r="L82" s="41"/>
      <c r="M82" s="41"/>
      <c r="N82" s="41"/>
      <c r="O82" s="41"/>
      <c r="P82" s="41"/>
      <c r="Q82" s="41"/>
      <c r="R82" s="41"/>
    </row>
    <row r="83" spans="5:18" x14ac:dyDescent="0.25">
      <c r="H83" s="1" t="str">
        <f t="shared" si="4"/>
        <v/>
      </c>
      <c r="I83" s="41"/>
      <c r="J83" s="41"/>
      <c r="K83" s="41"/>
      <c r="L83" s="41"/>
      <c r="M83" s="41"/>
      <c r="N83" s="41"/>
      <c r="O83" s="41"/>
      <c r="P83" s="41"/>
      <c r="Q83" s="41"/>
      <c r="R83" s="41"/>
    </row>
    <row r="84" spans="5:18" x14ac:dyDescent="0.25">
      <c r="H84" s="1" t="str">
        <f t="shared" si="4"/>
        <v/>
      </c>
      <c r="I84" s="41"/>
      <c r="J84" s="41"/>
      <c r="K84" s="41"/>
      <c r="L84" s="41"/>
      <c r="M84" s="41"/>
      <c r="N84" s="41"/>
      <c r="O84" s="41"/>
      <c r="P84" s="41"/>
      <c r="Q84" s="41"/>
      <c r="R84" s="41"/>
    </row>
    <row r="85" spans="5:18" x14ac:dyDescent="0.25">
      <c r="H85" s="1" t="str">
        <f t="shared" si="4"/>
        <v/>
      </c>
      <c r="I85" s="41"/>
      <c r="J85" s="41"/>
      <c r="K85" s="41"/>
      <c r="L85" s="41"/>
      <c r="M85" s="41"/>
      <c r="N85" s="41"/>
      <c r="O85" s="41"/>
      <c r="P85" s="41"/>
      <c r="Q85" s="41"/>
      <c r="R85" s="41"/>
    </row>
    <row r="86" spans="5:18" x14ac:dyDescent="0.25">
      <c r="H86" s="1" t="str">
        <f t="shared" si="4"/>
        <v/>
      </c>
      <c r="I86" s="41"/>
      <c r="J86" s="41"/>
      <c r="K86" s="41"/>
      <c r="L86" s="41"/>
      <c r="M86" s="41"/>
      <c r="N86" s="41"/>
      <c r="O86" s="41"/>
      <c r="P86" s="41"/>
      <c r="Q86" s="41"/>
      <c r="R86" s="41"/>
    </row>
    <row r="87" spans="5:18" x14ac:dyDescent="0.25">
      <c r="H87" s="1" t="str">
        <f t="shared" si="4"/>
        <v/>
      </c>
      <c r="I87" s="41"/>
      <c r="J87" s="41"/>
      <c r="K87" s="41"/>
      <c r="L87" s="41"/>
      <c r="M87" s="41"/>
      <c r="N87" s="41"/>
      <c r="O87" s="41"/>
      <c r="P87" s="41"/>
      <c r="Q87" s="41"/>
      <c r="R87" s="41"/>
    </row>
    <row r="88" spans="5:18" x14ac:dyDescent="0.25">
      <c r="H88" s="1" t="str">
        <f t="shared" si="4"/>
        <v/>
      </c>
      <c r="I88" s="41"/>
      <c r="J88" s="41"/>
      <c r="K88" s="41"/>
      <c r="L88" s="41"/>
      <c r="M88" s="41"/>
      <c r="N88" s="41"/>
      <c r="O88" s="41"/>
      <c r="P88" s="41"/>
      <c r="Q88" s="41"/>
      <c r="R88" s="41"/>
    </row>
    <row r="91" spans="5:18" ht="18.75" x14ac:dyDescent="0.3">
      <c r="H91" s="26"/>
      <c r="I91" s="26"/>
      <c r="J91" s="26"/>
      <c r="K91" s="26"/>
      <c r="L91" s="27" t="s">
        <v>21</v>
      </c>
      <c r="M91" s="26"/>
      <c r="N91" s="26"/>
      <c r="O91" s="26"/>
      <c r="P91" s="26"/>
      <c r="Q91" s="26"/>
      <c r="R91" s="26"/>
    </row>
    <row r="92" spans="5:18" x14ac:dyDescent="0.25">
      <c r="H92" s="26"/>
      <c r="I92" s="28" t="s">
        <v>3</v>
      </c>
      <c r="J92" s="28" t="s">
        <v>4</v>
      </c>
      <c r="K92" s="28" t="s">
        <v>5</v>
      </c>
      <c r="L92" s="28" t="s">
        <v>6</v>
      </c>
      <c r="M92" s="28" t="s">
        <v>7</v>
      </c>
      <c r="N92" s="28" t="s">
        <v>8</v>
      </c>
      <c r="O92" s="28" t="s">
        <v>9</v>
      </c>
      <c r="P92" s="28" t="s">
        <v>10</v>
      </c>
      <c r="Q92" s="28" t="s">
        <v>11</v>
      </c>
      <c r="R92" s="28" t="s">
        <v>12</v>
      </c>
    </row>
    <row r="93" spans="5:18" x14ac:dyDescent="0.25">
      <c r="F93" s="19" t="s">
        <v>33</v>
      </c>
      <c r="H93" s="3" t="s">
        <v>18</v>
      </c>
      <c r="I93" s="3" t="str">
        <f>IF(G6=0,"",G6)</f>
        <v/>
      </c>
      <c r="J93" s="3" t="str">
        <f t="shared" ref="J93:R93" si="5">IF(H6=0,"",H6)</f>
        <v/>
      </c>
      <c r="K93" s="3" t="str">
        <f t="shared" si="5"/>
        <v/>
      </c>
      <c r="L93" s="3" t="str">
        <f t="shared" si="5"/>
        <v/>
      </c>
      <c r="M93" s="3" t="str">
        <f t="shared" si="5"/>
        <v/>
      </c>
      <c r="N93" s="3" t="str">
        <f t="shared" si="5"/>
        <v/>
      </c>
      <c r="O93" s="3" t="str">
        <f t="shared" si="5"/>
        <v/>
      </c>
      <c r="P93" s="3" t="str">
        <f t="shared" si="5"/>
        <v/>
      </c>
      <c r="Q93" s="3" t="str">
        <f t="shared" si="5"/>
        <v/>
      </c>
      <c r="R93" s="3" t="str">
        <f t="shared" si="5"/>
        <v/>
      </c>
    </row>
    <row r="94" spans="5:18" ht="15.75" x14ac:dyDescent="0.3">
      <c r="E94" s="1">
        <v>5</v>
      </c>
      <c r="F94" s="21" t="s">
        <v>27</v>
      </c>
      <c r="H94" s="1" t="str">
        <f>IF(D14=0,"",D14)</f>
        <v/>
      </c>
      <c r="I94" s="41"/>
      <c r="J94" s="41"/>
      <c r="K94" s="41"/>
      <c r="L94" s="41"/>
      <c r="M94" s="41"/>
      <c r="N94" s="41"/>
      <c r="O94" s="41"/>
      <c r="P94" s="41"/>
      <c r="Q94" s="41"/>
      <c r="R94" s="41"/>
    </row>
    <row r="95" spans="5:18" ht="15.75" x14ac:dyDescent="0.3">
      <c r="E95" s="1">
        <v>4</v>
      </c>
      <c r="F95" s="22" t="s">
        <v>28</v>
      </c>
      <c r="H95" s="1" t="str">
        <f t="shared" ref="H95:H128" si="6">IF(D15=0,"",D15)</f>
        <v/>
      </c>
      <c r="I95" s="41"/>
      <c r="J95" s="41"/>
      <c r="K95" s="41"/>
      <c r="L95" s="41"/>
      <c r="M95" s="41"/>
      <c r="N95" s="41"/>
      <c r="O95" s="41"/>
      <c r="P95" s="41"/>
      <c r="Q95" s="41"/>
      <c r="R95" s="41"/>
    </row>
    <row r="96" spans="5:18" ht="15.75" x14ac:dyDescent="0.3">
      <c r="E96" s="1">
        <v>3</v>
      </c>
      <c r="F96" s="22" t="s">
        <v>29</v>
      </c>
      <c r="H96" s="1" t="str">
        <f t="shared" si="6"/>
        <v/>
      </c>
      <c r="I96" s="41"/>
      <c r="J96" s="41"/>
      <c r="K96" s="41"/>
      <c r="L96" s="41"/>
      <c r="M96" s="41"/>
      <c r="N96" s="41"/>
      <c r="O96" s="41"/>
      <c r="P96" s="41"/>
      <c r="Q96" s="41"/>
      <c r="R96" s="41"/>
    </row>
    <row r="97" spans="5:18" ht="15.75" x14ac:dyDescent="0.3">
      <c r="E97" s="1">
        <v>2</v>
      </c>
      <c r="F97" s="22" t="s">
        <v>30</v>
      </c>
      <c r="H97" s="1" t="str">
        <f t="shared" si="6"/>
        <v/>
      </c>
      <c r="I97" s="41"/>
      <c r="J97" s="41"/>
      <c r="K97" s="41"/>
      <c r="L97" s="41"/>
      <c r="M97" s="41"/>
      <c r="N97" s="41"/>
      <c r="O97" s="41"/>
      <c r="P97" s="41"/>
      <c r="Q97" s="41"/>
      <c r="R97" s="41"/>
    </row>
    <row r="98" spans="5:18" ht="15.75" x14ac:dyDescent="0.3">
      <c r="E98" s="1">
        <v>1</v>
      </c>
      <c r="F98" s="22" t="s">
        <v>31</v>
      </c>
      <c r="H98" s="1" t="str">
        <f t="shared" si="6"/>
        <v/>
      </c>
      <c r="I98" s="41"/>
      <c r="J98" s="41"/>
      <c r="K98" s="41"/>
      <c r="L98" s="41"/>
      <c r="M98" s="41"/>
      <c r="N98" s="41"/>
      <c r="O98" s="41"/>
      <c r="P98" s="41"/>
      <c r="Q98" s="41"/>
      <c r="R98" s="41"/>
    </row>
    <row r="99" spans="5:18" ht="15.75" x14ac:dyDescent="0.25">
      <c r="E99" s="1">
        <v>6</v>
      </c>
      <c r="F99" s="20" t="s">
        <v>35</v>
      </c>
      <c r="H99" s="1" t="str">
        <f t="shared" si="6"/>
        <v/>
      </c>
      <c r="I99" s="41"/>
      <c r="J99" s="41"/>
      <c r="K99" s="41"/>
      <c r="L99" s="41"/>
      <c r="M99" s="41"/>
      <c r="N99" s="41"/>
      <c r="O99" s="41"/>
      <c r="P99" s="41"/>
      <c r="Q99" s="41"/>
      <c r="R99" s="41"/>
    </row>
    <row r="100" spans="5:18" x14ac:dyDescent="0.25">
      <c r="H100" s="1" t="str">
        <f t="shared" si="6"/>
        <v/>
      </c>
      <c r="I100" s="41"/>
      <c r="J100" s="41"/>
      <c r="K100" s="41"/>
      <c r="L100" s="41"/>
      <c r="M100" s="41"/>
      <c r="N100" s="41"/>
      <c r="O100" s="41"/>
      <c r="P100" s="41"/>
      <c r="Q100" s="41"/>
      <c r="R100" s="41"/>
    </row>
    <row r="101" spans="5:18" x14ac:dyDescent="0.25">
      <c r="H101" s="1" t="str">
        <f t="shared" si="6"/>
        <v/>
      </c>
      <c r="I101" s="41"/>
      <c r="J101" s="41"/>
      <c r="K101" s="41"/>
      <c r="L101" s="41"/>
      <c r="M101" s="41"/>
      <c r="N101" s="41"/>
      <c r="O101" s="41"/>
      <c r="P101" s="41"/>
      <c r="Q101" s="41"/>
      <c r="R101" s="41"/>
    </row>
    <row r="102" spans="5:18" x14ac:dyDescent="0.25">
      <c r="H102" s="1" t="str">
        <f t="shared" si="6"/>
        <v/>
      </c>
      <c r="I102" s="41"/>
      <c r="J102" s="41"/>
      <c r="K102" s="41"/>
      <c r="L102" s="41"/>
      <c r="M102" s="41"/>
      <c r="N102" s="41"/>
      <c r="O102" s="41"/>
      <c r="P102" s="41"/>
      <c r="Q102" s="41"/>
      <c r="R102" s="41"/>
    </row>
    <row r="103" spans="5:18" x14ac:dyDescent="0.25">
      <c r="H103" s="1" t="str">
        <f t="shared" si="6"/>
        <v/>
      </c>
      <c r="I103" s="41"/>
      <c r="J103" s="41"/>
      <c r="K103" s="41"/>
      <c r="L103" s="41"/>
      <c r="M103" s="41"/>
      <c r="N103" s="41"/>
      <c r="O103" s="41"/>
      <c r="P103" s="41"/>
      <c r="Q103" s="41"/>
      <c r="R103" s="41"/>
    </row>
    <row r="104" spans="5:18" x14ac:dyDescent="0.25">
      <c r="H104" s="1" t="str">
        <f t="shared" si="6"/>
        <v/>
      </c>
      <c r="I104" s="41"/>
      <c r="J104" s="41"/>
      <c r="K104" s="41"/>
      <c r="L104" s="41"/>
      <c r="M104" s="41"/>
      <c r="N104" s="41"/>
      <c r="O104" s="41"/>
      <c r="P104" s="41"/>
      <c r="Q104" s="41"/>
      <c r="R104" s="41"/>
    </row>
    <row r="105" spans="5:18" x14ac:dyDescent="0.25">
      <c r="H105" s="1" t="str">
        <f t="shared" si="6"/>
        <v/>
      </c>
      <c r="I105" s="41"/>
      <c r="J105" s="41"/>
      <c r="K105" s="41"/>
      <c r="L105" s="41"/>
      <c r="M105" s="41"/>
      <c r="N105" s="41"/>
      <c r="O105" s="41"/>
      <c r="P105" s="41"/>
      <c r="Q105" s="41"/>
      <c r="R105" s="41"/>
    </row>
    <row r="106" spans="5:18" x14ac:dyDescent="0.25">
      <c r="H106" s="1" t="str">
        <f t="shared" si="6"/>
        <v/>
      </c>
      <c r="I106" s="41"/>
      <c r="J106" s="41"/>
      <c r="K106" s="41"/>
      <c r="L106" s="41"/>
      <c r="M106" s="41"/>
      <c r="N106" s="41"/>
      <c r="O106" s="41"/>
      <c r="P106" s="41"/>
      <c r="Q106" s="41"/>
      <c r="R106" s="41"/>
    </row>
    <row r="107" spans="5:18" x14ac:dyDescent="0.25">
      <c r="H107" s="1" t="str">
        <f t="shared" si="6"/>
        <v/>
      </c>
      <c r="I107" s="41"/>
      <c r="J107" s="41"/>
      <c r="K107" s="41"/>
      <c r="L107" s="41"/>
      <c r="M107" s="41"/>
      <c r="N107" s="41"/>
      <c r="O107" s="41"/>
      <c r="P107" s="41"/>
      <c r="Q107" s="41"/>
      <c r="R107" s="41"/>
    </row>
    <row r="108" spans="5:18" x14ac:dyDescent="0.25">
      <c r="H108" s="1" t="str">
        <f t="shared" si="6"/>
        <v/>
      </c>
      <c r="I108" s="41"/>
      <c r="J108" s="41"/>
      <c r="K108" s="41"/>
      <c r="L108" s="41"/>
      <c r="M108" s="41"/>
      <c r="N108" s="41"/>
      <c r="O108" s="41"/>
      <c r="P108" s="41"/>
      <c r="Q108" s="41"/>
      <c r="R108" s="41"/>
    </row>
    <row r="109" spans="5:18" x14ac:dyDescent="0.25">
      <c r="H109" s="1" t="str">
        <f t="shared" si="6"/>
        <v/>
      </c>
      <c r="I109" s="41"/>
      <c r="J109" s="41"/>
      <c r="K109" s="41"/>
      <c r="L109" s="41"/>
      <c r="M109" s="41"/>
      <c r="N109" s="41"/>
      <c r="O109" s="41"/>
      <c r="P109" s="41"/>
      <c r="Q109" s="41"/>
      <c r="R109" s="41"/>
    </row>
    <row r="110" spans="5:18" x14ac:dyDescent="0.25">
      <c r="H110" s="1" t="str">
        <f t="shared" si="6"/>
        <v/>
      </c>
      <c r="I110" s="41"/>
      <c r="J110" s="41"/>
      <c r="K110" s="41"/>
      <c r="L110" s="41"/>
      <c r="M110" s="41"/>
      <c r="N110" s="41"/>
      <c r="O110" s="41"/>
      <c r="P110" s="41"/>
      <c r="Q110" s="41"/>
      <c r="R110" s="41"/>
    </row>
    <row r="111" spans="5:18" x14ac:dyDescent="0.25">
      <c r="H111" s="1" t="str">
        <f t="shared" si="6"/>
        <v/>
      </c>
      <c r="I111" s="41"/>
      <c r="J111" s="41"/>
      <c r="K111" s="41"/>
      <c r="L111" s="41"/>
      <c r="M111" s="41"/>
      <c r="N111" s="41"/>
      <c r="O111" s="41"/>
      <c r="P111" s="41"/>
      <c r="Q111" s="41"/>
      <c r="R111" s="41"/>
    </row>
    <row r="112" spans="5:18" x14ac:dyDescent="0.25">
      <c r="H112" s="1" t="str">
        <f t="shared" si="6"/>
        <v/>
      </c>
      <c r="I112" s="41"/>
      <c r="J112" s="41"/>
      <c r="K112" s="41"/>
      <c r="L112" s="41"/>
      <c r="M112" s="41"/>
      <c r="N112" s="41"/>
      <c r="O112" s="41"/>
      <c r="P112" s="41"/>
      <c r="Q112" s="41"/>
      <c r="R112" s="41"/>
    </row>
    <row r="113" spans="8:18" x14ac:dyDescent="0.25">
      <c r="H113" s="1" t="str">
        <f t="shared" si="6"/>
        <v/>
      </c>
      <c r="I113" s="41"/>
      <c r="J113" s="41"/>
      <c r="K113" s="41"/>
      <c r="L113" s="41"/>
      <c r="M113" s="41"/>
      <c r="N113" s="41"/>
      <c r="O113" s="41"/>
      <c r="P113" s="41"/>
      <c r="Q113" s="41"/>
      <c r="R113" s="41"/>
    </row>
    <row r="114" spans="8:18" x14ac:dyDescent="0.25">
      <c r="H114" s="1" t="str">
        <f t="shared" si="6"/>
        <v/>
      </c>
      <c r="I114" s="41"/>
      <c r="J114" s="41"/>
      <c r="K114" s="41"/>
      <c r="L114" s="41"/>
      <c r="M114" s="41"/>
      <c r="N114" s="41"/>
      <c r="O114" s="41"/>
      <c r="P114" s="41"/>
      <c r="Q114" s="41"/>
      <c r="R114" s="41"/>
    </row>
    <row r="115" spans="8:18" x14ac:dyDescent="0.25">
      <c r="H115" s="1" t="str">
        <f t="shared" si="6"/>
        <v/>
      </c>
      <c r="I115" s="41"/>
      <c r="J115" s="41"/>
      <c r="K115" s="41"/>
      <c r="L115" s="41"/>
      <c r="M115" s="41"/>
      <c r="N115" s="41"/>
      <c r="O115" s="41"/>
      <c r="P115" s="41"/>
      <c r="Q115" s="41"/>
      <c r="R115" s="41"/>
    </row>
    <row r="116" spans="8:18" x14ac:dyDescent="0.25">
      <c r="H116" s="1" t="str">
        <f t="shared" si="6"/>
        <v/>
      </c>
      <c r="I116" s="41"/>
      <c r="J116" s="41"/>
      <c r="K116" s="41"/>
      <c r="L116" s="41"/>
      <c r="M116" s="41"/>
      <c r="N116" s="41"/>
      <c r="O116" s="41"/>
      <c r="P116" s="41"/>
      <c r="Q116" s="41"/>
      <c r="R116" s="41"/>
    </row>
    <row r="117" spans="8:18" x14ac:dyDescent="0.25">
      <c r="H117" s="1" t="str">
        <f t="shared" si="6"/>
        <v/>
      </c>
      <c r="I117" s="41"/>
      <c r="J117" s="41"/>
      <c r="K117" s="41"/>
      <c r="L117" s="41"/>
      <c r="M117" s="41"/>
      <c r="N117" s="41"/>
      <c r="O117" s="41"/>
      <c r="P117" s="41"/>
      <c r="Q117" s="41"/>
      <c r="R117" s="41"/>
    </row>
    <row r="118" spans="8:18" x14ac:dyDescent="0.25">
      <c r="H118" s="1" t="str">
        <f t="shared" si="6"/>
        <v/>
      </c>
      <c r="I118" s="41"/>
      <c r="J118" s="41"/>
      <c r="K118" s="41"/>
      <c r="L118" s="41"/>
      <c r="M118" s="41"/>
      <c r="N118" s="41"/>
      <c r="O118" s="41"/>
      <c r="P118" s="41"/>
      <c r="Q118" s="41"/>
      <c r="R118" s="41"/>
    </row>
    <row r="119" spans="8:18" x14ac:dyDescent="0.25">
      <c r="H119" s="1" t="str">
        <f t="shared" si="6"/>
        <v/>
      </c>
      <c r="I119" s="41"/>
      <c r="J119" s="41"/>
      <c r="K119" s="41"/>
      <c r="L119" s="41"/>
      <c r="M119" s="41"/>
      <c r="N119" s="41"/>
      <c r="O119" s="41"/>
      <c r="P119" s="41"/>
      <c r="Q119" s="41"/>
      <c r="R119" s="41"/>
    </row>
    <row r="120" spans="8:18" x14ac:dyDescent="0.25">
      <c r="H120" s="1" t="str">
        <f t="shared" si="6"/>
        <v/>
      </c>
      <c r="I120" s="41"/>
      <c r="J120" s="41"/>
      <c r="K120" s="41"/>
      <c r="L120" s="41"/>
      <c r="M120" s="41"/>
      <c r="N120" s="41"/>
      <c r="O120" s="41"/>
      <c r="P120" s="41"/>
      <c r="Q120" s="41"/>
      <c r="R120" s="41"/>
    </row>
    <row r="121" spans="8:18" x14ac:dyDescent="0.25">
      <c r="H121" s="1" t="str">
        <f t="shared" si="6"/>
        <v/>
      </c>
      <c r="I121" s="41"/>
      <c r="J121" s="41"/>
      <c r="K121" s="41"/>
      <c r="L121" s="41"/>
      <c r="M121" s="41"/>
      <c r="N121" s="41"/>
      <c r="O121" s="41"/>
      <c r="P121" s="41"/>
      <c r="Q121" s="41"/>
      <c r="R121" s="41"/>
    </row>
    <row r="122" spans="8:18" x14ac:dyDescent="0.25">
      <c r="H122" s="1" t="str">
        <f t="shared" si="6"/>
        <v/>
      </c>
      <c r="I122" s="41"/>
      <c r="J122" s="41"/>
      <c r="K122" s="41"/>
      <c r="L122" s="41"/>
      <c r="M122" s="41"/>
      <c r="N122" s="41"/>
      <c r="O122" s="41"/>
      <c r="P122" s="41"/>
      <c r="Q122" s="41"/>
      <c r="R122" s="41"/>
    </row>
    <row r="123" spans="8:18" x14ac:dyDescent="0.25">
      <c r="H123" s="1" t="str">
        <f t="shared" si="6"/>
        <v/>
      </c>
      <c r="I123" s="41"/>
      <c r="J123" s="41"/>
      <c r="K123" s="41"/>
      <c r="L123" s="41"/>
      <c r="M123" s="41"/>
      <c r="N123" s="41"/>
      <c r="O123" s="41"/>
      <c r="P123" s="41"/>
      <c r="Q123" s="41"/>
      <c r="R123" s="41"/>
    </row>
    <row r="124" spans="8:18" x14ac:dyDescent="0.25">
      <c r="H124" s="1" t="str">
        <f t="shared" si="6"/>
        <v/>
      </c>
      <c r="I124" s="41"/>
      <c r="J124" s="41"/>
      <c r="K124" s="41"/>
      <c r="L124" s="41"/>
      <c r="M124" s="41"/>
      <c r="N124" s="41"/>
      <c r="O124" s="41"/>
      <c r="P124" s="41"/>
      <c r="Q124" s="41"/>
      <c r="R124" s="41"/>
    </row>
    <row r="125" spans="8:18" x14ac:dyDescent="0.25">
      <c r="H125" s="1" t="str">
        <f t="shared" si="6"/>
        <v/>
      </c>
      <c r="I125" s="41"/>
      <c r="J125" s="41"/>
      <c r="K125" s="41"/>
      <c r="L125" s="41"/>
      <c r="M125" s="41"/>
      <c r="N125" s="41"/>
      <c r="O125" s="41"/>
      <c r="P125" s="41"/>
      <c r="Q125" s="41"/>
      <c r="R125" s="41"/>
    </row>
    <row r="126" spans="8:18" x14ac:dyDescent="0.25">
      <c r="H126" s="1" t="str">
        <f t="shared" si="6"/>
        <v/>
      </c>
      <c r="I126" s="41"/>
      <c r="J126" s="41"/>
      <c r="K126" s="41"/>
      <c r="L126" s="41"/>
      <c r="M126" s="41"/>
      <c r="N126" s="41"/>
      <c r="O126" s="41"/>
      <c r="P126" s="41"/>
      <c r="Q126" s="41"/>
      <c r="R126" s="41"/>
    </row>
    <row r="127" spans="8:18" x14ac:dyDescent="0.25">
      <c r="H127" s="1" t="str">
        <f t="shared" si="6"/>
        <v/>
      </c>
      <c r="I127" s="41"/>
      <c r="J127" s="41"/>
      <c r="K127" s="41"/>
      <c r="L127" s="41"/>
      <c r="M127" s="41"/>
      <c r="N127" s="41"/>
      <c r="O127" s="41"/>
      <c r="P127" s="41"/>
      <c r="Q127" s="41"/>
      <c r="R127" s="41"/>
    </row>
    <row r="128" spans="8:18" x14ac:dyDescent="0.25">
      <c r="H128" s="1" t="str">
        <f t="shared" si="6"/>
        <v/>
      </c>
      <c r="I128" s="41"/>
      <c r="J128" s="41"/>
      <c r="K128" s="41"/>
      <c r="L128" s="41"/>
      <c r="M128" s="41"/>
      <c r="N128" s="41"/>
      <c r="O128" s="41"/>
      <c r="P128" s="41"/>
      <c r="Q128" s="41"/>
      <c r="R128" s="41"/>
    </row>
    <row r="131" spans="5:18" ht="18.75" x14ac:dyDescent="0.3">
      <c r="H131" s="29"/>
      <c r="I131" s="29"/>
      <c r="J131" s="29"/>
      <c r="K131" s="29"/>
      <c r="L131" s="30" t="s">
        <v>22</v>
      </c>
      <c r="M131" s="29"/>
      <c r="N131" s="29"/>
      <c r="O131" s="29"/>
      <c r="P131" s="29"/>
      <c r="Q131" s="29"/>
      <c r="R131" s="29"/>
    </row>
    <row r="132" spans="5:18" x14ac:dyDescent="0.25">
      <c r="H132" s="29"/>
      <c r="I132" s="31" t="s">
        <v>3</v>
      </c>
      <c r="J132" s="31" t="s">
        <v>4</v>
      </c>
      <c r="K132" s="31" t="s">
        <v>5</v>
      </c>
      <c r="L132" s="31" t="s">
        <v>6</v>
      </c>
      <c r="M132" s="31" t="s">
        <v>7</v>
      </c>
      <c r="N132" s="31" t="s">
        <v>8</v>
      </c>
      <c r="O132" s="31" t="s">
        <v>9</v>
      </c>
      <c r="P132" s="31" t="s">
        <v>10</v>
      </c>
      <c r="Q132" s="31" t="s">
        <v>11</v>
      </c>
      <c r="R132" s="31" t="s">
        <v>12</v>
      </c>
    </row>
    <row r="133" spans="5:18" x14ac:dyDescent="0.25">
      <c r="F133" s="14" t="s">
        <v>33</v>
      </c>
      <c r="H133" s="3" t="s">
        <v>18</v>
      </c>
      <c r="I133" s="3" t="str">
        <f>IF(G7=0,"",G7)</f>
        <v/>
      </c>
      <c r="J133" s="3" t="str">
        <f t="shared" ref="J133:R133" si="7">IF(H7=0,"",H7)</f>
        <v/>
      </c>
      <c r="K133" s="3" t="str">
        <f t="shared" si="7"/>
        <v/>
      </c>
      <c r="L133" s="3" t="str">
        <f t="shared" si="7"/>
        <v/>
      </c>
      <c r="M133" s="3" t="str">
        <f t="shared" si="7"/>
        <v/>
      </c>
      <c r="N133" s="3" t="str">
        <f t="shared" si="7"/>
        <v/>
      </c>
      <c r="O133" s="3" t="str">
        <f t="shared" si="7"/>
        <v/>
      </c>
      <c r="P133" s="3" t="str">
        <f t="shared" si="7"/>
        <v/>
      </c>
      <c r="Q133" s="3" t="str">
        <f t="shared" si="7"/>
        <v/>
      </c>
      <c r="R133" s="3" t="str">
        <f t="shared" si="7"/>
        <v/>
      </c>
    </row>
    <row r="134" spans="5:18" ht="15.75" x14ac:dyDescent="0.3">
      <c r="E134" s="1">
        <v>5</v>
      </c>
      <c r="F134" s="21" t="s">
        <v>27</v>
      </c>
      <c r="H134" s="1" t="str">
        <f>IF(D14=0,"",D14)</f>
        <v/>
      </c>
      <c r="I134" s="41"/>
      <c r="J134" s="41"/>
      <c r="K134" s="41"/>
      <c r="L134" s="41"/>
      <c r="M134" s="41"/>
      <c r="N134" s="41"/>
      <c r="O134" s="41"/>
      <c r="P134" s="41"/>
      <c r="Q134" s="41"/>
      <c r="R134" s="41"/>
    </row>
    <row r="135" spans="5:18" ht="15.75" x14ac:dyDescent="0.3">
      <c r="E135" s="1">
        <v>4</v>
      </c>
      <c r="F135" s="22" t="s">
        <v>28</v>
      </c>
      <c r="H135" s="1" t="str">
        <f t="shared" ref="H135:H168" si="8">IF(D15=0,"",D15)</f>
        <v/>
      </c>
      <c r="I135" s="41"/>
      <c r="J135" s="41"/>
      <c r="K135" s="41"/>
      <c r="L135" s="41"/>
      <c r="M135" s="41"/>
      <c r="N135" s="41"/>
      <c r="O135" s="41"/>
      <c r="P135" s="41"/>
      <c r="Q135" s="41"/>
      <c r="R135" s="41"/>
    </row>
    <row r="136" spans="5:18" ht="15.75" x14ac:dyDescent="0.3">
      <c r="E136" s="1">
        <v>3</v>
      </c>
      <c r="F136" s="22" t="s">
        <v>29</v>
      </c>
      <c r="H136" s="1" t="str">
        <f t="shared" si="8"/>
        <v/>
      </c>
      <c r="I136" s="41"/>
      <c r="J136" s="41"/>
      <c r="K136" s="41"/>
      <c r="L136" s="41"/>
      <c r="M136" s="41"/>
      <c r="N136" s="41"/>
      <c r="O136" s="41"/>
      <c r="P136" s="41"/>
      <c r="Q136" s="41"/>
      <c r="R136" s="41"/>
    </row>
    <row r="137" spans="5:18" ht="15.75" x14ac:dyDescent="0.3">
      <c r="E137" s="1">
        <v>2</v>
      </c>
      <c r="F137" s="22" t="s">
        <v>30</v>
      </c>
      <c r="H137" s="1" t="str">
        <f t="shared" si="8"/>
        <v/>
      </c>
      <c r="I137" s="41"/>
      <c r="J137" s="41"/>
      <c r="K137" s="41"/>
      <c r="L137" s="41"/>
      <c r="M137" s="41"/>
      <c r="N137" s="41"/>
      <c r="O137" s="41"/>
      <c r="P137" s="41"/>
      <c r="Q137" s="41"/>
      <c r="R137" s="41"/>
    </row>
    <row r="138" spans="5:18" ht="15.75" x14ac:dyDescent="0.3">
      <c r="E138" s="1">
        <v>1</v>
      </c>
      <c r="F138" s="22" t="s">
        <v>31</v>
      </c>
      <c r="H138" s="1" t="str">
        <f t="shared" si="8"/>
        <v/>
      </c>
      <c r="I138" s="41"/>
      <c r="J138" s="41"/>
      <c r="K138" s="41"/>
      <c r="L138" s="41"/>
      <c r="M138" s="41"/>
      <c r="N138" s="41"/>
      <c r="O138" s="41"/>
      <c r="P138" s="41"/>
      <c r="Q138" s="41"/>
      <c r="R138" s="41"/>
    </row>
    <row r="139" spans="5:18" ht="15.75" x14ac:dyDescent="0.25">
      <c r="E139" s="1">
        <v>6</v>
      </c>
      <c r="F139" s="20" t="s">
        <v>35</v>
      </c>
      <c r="H139" s="1" t="str">
        <f t="shared" si="8"/>
        <v/>
      </c>
      <c r="I139" s="41"/>
      <c r="J139" s="41"/>
      <c r="K139" s="41"/>
      <c r="L139" s="41"/>
      <c r="M139" s="41"/>
      <c r="N139" s="41"/>
      <c r="O139" s="41"/>
      <c r="P139" s="41"/>
      <c r="Q139" s="41"/>
      <c r="R139" s="41"/>
    </row>
    <row r="140" spans="5:18" x14ac:dyDescent="0.25">
      <c r="H140" s="1" t="str">
        <f t="shared" si="8"/>
        <v/>
      </c>
      <c r="I140" s="41"/>
      <c r="J140" s="41"/>
      <c r="K140" s="41"/>
      <c r="L140" s="41"/>
      <c r="M140" s="41"/>
      <c r="N140" s="41"/>
      <c r="O140" s="41"/>
      <c r="P140" s="41"/>
      <c r="Q140" s="41"/>
      <c r="R140" s="41"/>
    </row>
    <row r="141" spans="5:18" x14ac:dyDescent="0.25">
      <c r="H141" s="1" t="str">
        <f t="shared" si="8"/>
        <v/>
      </c>
      <c r="I141" s="41"/>
      <c r="J141" s="41"/>
      <c r="K141" s="41"/>
      <c r="L141" s="41"/>
      <c r="M141" s="41"/>
      <c r="N141" s="41"/>
      <c r="O141" s="41"/>
      <c r="P141" s="41"/>
      <c r="Q141" s="41"/>
      <c r="R141" s="41"/>
    </row>
    <row r="142" spans="5:18" x14ac:dyDescent="0.25">
      <c r="H142" s="1" t="str">
        <f t="shared" si="8"/>
        <v/>
      </c>
      <c r="I142" s="41"/>
      <c r="J142" s="41"/>
      <c r="K142" s="41"/>
      <c r="L142" s="41"/>
      <c r="M142" s="41"/>
      <c r="N142" s="41"/>
      <c r="O142" s="41"/>
      <c r="P142" s="41"/>
      <c r="Q142" s="41"/>
      <c r="R142" s="41"/>
    </row>
    <row r="143" spans="5:18" x14ac:dyDescent="0.25">
      <c r="H143" s="1" t="str">
        <f t="shared" si="8"/>
        <v/>
      </c>
      <c r="I143" s="41"/>
      <c r="J143" s="41"/>
      <c r="K143" s="41"/>
      <c r="L143" s="41"/>
      <c r="M143" s="41"/>
      <c r="N143" s="41"/>
      <c r="O143" s="41"/>
      <c r="P143" s="41"/>
      <c r="Q143" s="41"/>
      <c r="R143" s="41"/>
    </row>
    <row r="144" spans="5:18" x14ac:dyDescent="0.25">
      <c r="H144" s="1" t="str">
        <f t="shared" si="8"/>
        <v/>
      </c>
      <c r="I144" s="41"/>
      <c r="J144" s="41"/>
      <c r="K144" s="41"/>
      <c r="L144" s="41"/>
      <c r="M144" s="41"/>
      <c r="N144" s="41"/>
      <c r="O144" s="41"/>
      <c r="P144" s="41"/>
      <c r="Q144" s="41"/>
      <c r="R144" s="41"/>
    </row>
    <row r="145" spans="8:18" x14ac:dyDescent="0.25">
      <c r="H145" s="1" t="str">
        <f t="shared" si="8"/>
        <v/>
      </c>
      <c r="I145" s="41"/>
      <c r="J145" s="41"/>
      <c r="K145" s="41"/>
      <c r="L145" s="41"/>
      <c r="M145" s="41"/>
      <c r="N145" s="41"/>
      <c r="O145" s="41"/>
      <c r="P145" s="41"/>
      <c r="Q145" s="41"/>
      <c r="R145" s="41"/>
    </row>
    <row r="146" spans="8:18" x14ac:dyDescent="0.25">
      <c r="H146" s="1" t="str">
        <f t="shared" si="8"/>
        <v/>
      </c>
      <c r="I146" s="41"/>
      <c r="J146" s="41"/>
      <c r="K146" s="41"/>
      <c r="L146" s="41"/>
      <c r="M146" s="41"/>
      <c r="N146" s="41"/>
      <c r="O146" s="41"/>
      <c r="P146" s="41"/>
      <c r="Q146" s="41"/>
      <c r="R146" s="41"/>
    </row>
    <row r="147" spans="8:18" x14ac:dyDescent="0.25">
      <c r="H147" s="1" t="str">
        <f t="shared" si="8"/>
        <v/>
      </c>
      <c r="I147" s="41"/>
      <c r="J147" s="41"/>
      <c r="K147" s="41"/>
      <c r="L147" s="41"/>
      <c r="M147" s="41"/>
      <c r="N147" s="41"/>
      <c r="O147" s="41"/>
      <c r="P147" s="41"/>
      <c r="Q147" s="41"/>
      <c r="R147" s="41"/>
    </row>
    <row r="148" spans="8:18" x14ac:dyDescent="0.25">
      <c r="H148" s="1" t="str">
        <f t="shared" si="8"/>
        <v/>
      </c>
      <c r="I148" s="41"/>
      <c r="J148" s="41"/>
      <c r="K148" s="41"/>
      <c r="L148" s="41"/>
      <c r="M148" s="41"/>
      <c r="N148" s="41"/>
      <c r="O148" s="41"/>
      <c r="P148" s="41"/>
      <c r="Q148" s="41"/>
      <c r="R148" s="41"/>
    </row>
    <row r="149" spans="8:18" x14ac:dyDescent="0.25">
      <c r="H149" s="1" t="str">
        <f t="shared" si="8"/>
        <v/>
      </c>
      <c r="I149" s="41"/>
      <c r="J149" s="41"/>
      <c r="K149" s="41"/>
      <c r="L149" s="41"/>
      <c r="M149" s="41"/>
      <c r="N149" s="41"/>
      <c r="O149" s="41"/>
      <c r="P149" s="41"/>
      <c r="Q149" s="41"/>
      <c r="R149" s="41"/>
    </row>
    <row r="150" spans="8:18" x14ac:dyDescent="0.25">
      <c r="H150" s="1" t="str">
        <f t="shared" si="8"/>
        <v/>
      </c>
      <c r="I150" s="41"/>
      <c r="J150" s="41"/>
      <c r="K150" s="41"/>
      <c r="L150" s="41"/>
      <c r="M150" s="41"/>
      <c r="N150" s="41"/>
      <c r="O150" s="41"/>
      <c r="P150" s="41"/>
      <c r="Q150" s="41"/>
      <c r="R150" s="41"/>
    </row>
    <row r="151" spans="8:18" x14ac:dyDescent="0.25">
      <c r="H151" s="1" t="str">
        <f t="shared" si="8"/>
        <v/>
      </c>
      <c r="I151" s="41"/>
      <c r="J151" s="41"/>
      <c r="K151" s="41"/>
      <c r="L151" s="41"/>
      <c r="M151" s="41"/>
      <c r="N151" s="41"/>
      <c r="O151" s="41"/>
      <c r="P151" s="41"/>
      <c r="Q151" s="41"/>
      <c r="R151" s="41"/>
    </row>
    <row r="152" spans="8:18" x14ac:dyDescent="0.25">
      <c r="H152" s="1" t="str">
        <f t="shared" si="8"/>
        <v/>
      </c>
      <c r="I152" s="41"/>
      <c r="J152" s="41"/>
      <c r="K152" s="41"/>
      <c r="L152" s="41"/>
      <c r="M152" s="41"/>
      <c r="N152" s="41"/>
      <c r="O152" s="41"/>
      <c r="P152" s="41"/>
      <c r="Q152" s="41"/>
      <c r="R152" s="41"/>
    </row>
    <row r="153" spans="8:18" x14ac:dyDescent="0.25">
      <c r="H153" s="1" t="str">
        <f t="shared" si="8"/>
        <v/>
      </c>
      <c r="I153" s="41"/>
      <c r="J153" s="41"/>
      <c r="K153" s="41"/>
      <c r="L153" s="41"/>
      <c r="M153" s="41"/>
      <c r="N153" s="41"/>
      <c r="O153" s="41"/>
      <c r="P153" s="41"/>
      <c r="Q153" s="41"/>
      <c r="R153" s="41"/>
    </row>
    <row r="154" spans="8:18" x14ac:dyDescent="0.25">
      <c r="H154" s="1" t="str">
        <f t="shared" si="8"/>
        <v/>
      </c>
      <c r="I154" s="41"/>
      <c r="J154" s="41"/>
      <c r="K154" s="41"/>
      <c r="L154" s="41"/>
      <c r="M154" s="41"/>
      <c r="N154" s="41"/>
      <c r="O154" s="41"/>
      <c r="P154" s="41"/>
      <c r="Q154" s="41"/>
      <c r="R154" s="41"/>
    </row>
    <row r="155" spans="8:18" x14ac:dyDescent="0.25">
      <c r="H155" s="1" t="str">
        <f t="shared" si="8"/>
        <v/>
      </c>
      <c r="I155" s="41"/>
      <c r="J155" s="41"/>
      <c r="K155" s="41"/>
      <c r="L155" s="41"/>
      <c r="M155" s="41"/>
      <c r="N155" s="41"/>
      <c r="O155" s="41"/>
      <c r="P155" s="41"/>
      <c r="Q155" s="41"/>
      <c r="R155" s="41"/>
    </row>
    <row r="156" spans="8:18" x14ac:dyDescent="0.25">
      <c r="H156" s="1" t="str">
        <f t="shared" si="8"/>
        <v/>
      </c>
      <c r="I156" s="41"/>
      <c r="J156" s="41"/>
      <c r="K156" s="41"/>
      <c r="L156" s="41"/>
      <c r="M156" s="41"/>
      <c r="N156" s="41"/>
      <c r="O156" s="41"/>
      <c r="P156" s="41"/>
      <c r="Q156" s="41"/>
      <c r="R156" s="41"/>
    </row>
    <row r="157" spans="8:18" x14ac:dyDescent="0.25">
      <c r="H157" s="1" t="str">
        <f t="shared" si="8"/>
        <v/>
      </c>
      <c r="I157" s="41"/>
      <c r="J157" s="41"/>
      <c r="K157" s="41"/>
      <c r="L157" s="41"/>
      <c r="M157" s="41"/>
      <c r="N157" s="41"/>
      <c r="O157" s="41"/>
      <c r="P157" s="41"/>
      <c r="Q157" s="41"/>
      <c r="R157" s="41"/>
    </row>
    <row r="158" spans="8:18" x14ac:dyDescent="0.25">
      <c r="H158" s="1" t="str">
        <f t="shared" si="8"/>
        <v/>
      </c>
      <c r="I158" s="41"/>
      <c r="J158" s="41"/>
      <c r="K158" s="41"/>
      <c r="L158" s="41"/>
      <c r="M158" s="41"/>
      <c r="N158" s="41"/>
      <c r="O158" s="41"/>
      <c r="P158" s="41"/>
      <c r="Q158" s="41"/>
      <c r="R158" s="41"/>
    </row>
    <row r="159" spans="8:18" x14ac:dyDescent="0.25">
      <c r="H159" s="1" t="str">
        <f t="shared" si="8"/>
        <v/>
      </c>
      <c r="I159" s="41"/>
      <c r="J159" s="41"/>
      <c r="K159" s="41"/>
      <c r="L159" s="41"/>
      <c r="M159" s="41"/>
      <c r="N159" s="41"/>
      <c r="O159" s="41"/>
      <c r="P159" s="41"/>
      <c r="Q159" s="41"/>
      <c r="R159" s="41"/>
    </row>
    <row r="160" spans="8:18" x14ac:dyDescent="0.25">
      <c r="H160" s="1" t="str">
        <f t="shared" si="8"/>
        <v/>
      </c>
      <c r="I160" s="41"/>
      <c r="J160" s="41"/>
      <c r="K160" s="41"/>
      <c r="L160" s="41"/>
      <c r="M160" s="41"/>
      <c r="N160" s="41"/>
      <c r="O160" s="41"/>
      <c r="P160" s="41"/>
      <c r="Q160" s="41"/>
      <c r="R160" s="41"/>
    </row>
    <row r="161" spans="5:18" x14ac:dyDescent="0.25">
      <c r="H161" s="1" t="str">
        <f t="shared" si="8"/>
        <v/>
      </c>
      <c r="I161" s="41"/>
      <c r="J161" s="41"/>
      <c r="K161" s="41"/>
      <c r="L161" s="41"/>
      <c r="M161" s="41"/>
      <c r="N161" s="41"/>
      <c r="O161" s="41"/>
      <c r="P161" s="41"/>
      <c r="Q161" s="41"/>
      <c r="R161" s="41"/>
    </row>
    <row r="162" spans="5:18" x14ac:dyDescent="0.25">
      <c r="H162" s="1" t="str">
        <f t="shared" si="8"/>
        <v/>
      </c>
      <c r="I162" s="41"/>
      <c r="J162" s="41"/>
      <c r="K162" s="41"/>
      <c r="L162" s="41"/>
      <c r="M162" s="41"/>
      <c r="N162" s="41"/>
      <c r="O162" s="41"/>
      <c r="P162" s="41"/>
      <c r="Q162" s="41"/>
      <c r="R162" s="41"/>
    </row>
    <row r="163" spans="5:18" x14ac:dyDescent="0.25">
      <c r="H163" s="1" t="str">
        <f t="shared" si="8"/>
        <v/>
      </c>
      <c r="I163" s="41"/>
      <c r="J163" s="41"/>
      <c r="K163" s="41"/>
      <c r="L163" s="41"/>
      <c r="M163" s="41"/>
      <c r="N163" s="41"/>
      <c r="O163" s="41"/>
      <c r="P163" s="41"/>
      <c r="Q163" s="41"/>
      <c r="R163" s="41"/>
    </row>
    <row r="164" spans="5:18" x14ac:dyDescent="0.25">
      <c r="H164" s="1" t="str">
        <f t="shared" si="8"/>
        <v/>
      </c>
      <c r="I164" s="41"/>
      <c r="J164" s="41"/>
      <c r="K164" s="41"/>
      <c r="L164" s="41"/>
      <c r="M164" s="41"/>
      <c r="N164" s="41"/>
      <c r="O164" s="41"/>
      <c r="P164" s="41"/>
      <c r="Q164" s="41"/>
      <c r="R164" s="41"/>
    </row>
    <row r="165" spans="5:18" x14ac:dyDescent="0.25">
      <c r="H165" s="1" t="str">
        <f t="shared" si="8"/>
        <v/>
      </c>
      <c r="I165" s="41"/>
      <c r="J165" s="41"/>
      <c r="K165" s="41"/>
      <c r="L165" s="41"/>
      <c r="M165" s="41"/>
      <c r="N165" s="41"/>
      <c r="O165" s="41"/>
      <c r="P165" s="41"/>
      <c r="Q165" s="41"/>
      <c r="R165" s="41"/>
    </row>
    <row r="166" spans="5:18" x14ac:dyDescent="0.25">
      <c r="H166" s="1" t="str">
        <f t="shared" si="8"/>
        <v/>
      </c>
      <c r="I166" s="41"/>
      <c r="J166" s="41"/>
      <c r="K166" s="41"/>
      <c r="L166" s="41"/>
      <c r="M166" s="41"/>
      <c r="N166" s="41"/>
      <c r="O166" s="41"/>
      <c r="P166" s="41"/>
      <c r="Q166" s="41"/>
      <c r="R166" s="41"/>
    </row>
    <row r="167" spans="5:18" x14ac:dyDescent="0.25">
      <c r="H167" s="1" t="str">
        <f t="shared" si="8"/>
        <v/>
      </c>
      <c r="I167" s="41"/>
      <c r="J167" s="41"/>
      <c r="K167" s="41"/>
      <c r="L167" s="41"/>
      <c r="M167" s="41"/>
      <c r="N167" s="41"/>
      <c r="O167" s="41"/>
      <c r="P167" s="41"/>
      <c r="Q167" s="41"/>
      <c r="R167" s="41"/>
    </row>
    <row r="168" spans="5:18" x14ac:dyDescent="0.25">
      <c r="H168" s="1" t="str">
        <f t="shared" si="8"/>
        <v/>
      </c>
      <c r="I168" s="41"/>
      <c r="J168" s="41"/>
      <c r="K168" s="41"/>
      <c r="L168" s="41"/>
      <c r="M168" s="41"/>
      <c r="N168" s="41"/>
      <c r="O168" s="41"/>
      <c r="P168" s="41"/>
      <c r="Q168" s="41"/>
      <c r="R168" s="41"/>
    </row>
    <row r="171" spans="5:18" ht="18.75" x14ac:dyDescent="0.3">
      <c r="H171" s="32"/>
      <c r="I171" s="32"/>
      <c r="J171" s="32"/>
      <c r="K171" s="32"/>
      <c r="L171" s="33" t="s">
        <v>23</v>
      </c>
      <c r="M171" s="32"/>
      <c r="N171" s="32"/>
      <c r="O171" s="32"/>
      <c r="P171" s="32"/>
      <c r="Q171" s="32"/>
      <c r="R171" s="32"/>
    </row>
    <row r="172" spans="5:18" x14ac:dyDescent="0.25">
      <c r="H172" s="32"/>
      <c r="I172" s="34" t="s">
        <v>3</v>
      </c>
      <c r="J172" s="34" t="s">
        <v>4</v>
      </c>
      <c r="K172" s="34" t="s">
        <v>5</v>
      </c>
      <c r="L172" s="34" t="s">
        <v>6</v>
      </c>
      <c r="M172" s="34" t="s">
        <v>7</v>
      </c>
      <c r="N172" s="34" t="s">
        <v>8</v>
      </c>
      <c r="O172" s="34" t="s">
        <v>9</v>
      </c>
      <c r="P172" s="34" t="s">
        <v>10</v>
      </c>
      <c r="Q172" s="34" t="s">
        <v>11</v>
      </c>
      <c r="R172" s="34" t="s">
        <v>12</v>
      </c>
    </row>
    <row r="173" spans="5:18" x14ac:dyDescent="0.25">
      <c r="F173" s="19" t="s">
        <v>33</v>
      </c>
      <c r="H173" s="3" t="s">
        <v>18</v>
      </c>
      <c r="I173" s="3" t="str">
        <f>IF(G8=0,"",G8)</f>
        <v/>
      </c>
      <c r="J173" s="3" t="str">
        <f t="shared" ref="J173:R173" si="9">IF(H8=0,"",H8)</f>
        <v/>
      </c>
      <c r="K173" s="3" t="str">
        <f t="shared" si="9"/>
        <v/>
      </c>
      <c r="L173" s="3" t="str">
        <f t="shared" si="9"/>
        <v/>
      </c>
      <c r="M173" s="3" t="str">
        <f t="shared" si="9"/>
        <v/>
      </c>
      <c r="N173" s="3" t="str">
        <f t="shared" si="9"/>
        <v/>
      </c>
      <c r="O173" s="3" t="str">
        <f t="shared" si="9"/>
        <v/>
      </c>
      <c r="P173" s="3" t="str">
        <f t="shared" si="9"/>
        <v/>
      </c>
      <c r="Q173" s="3" t="str">
        <f t="shared" si="9"/>
        <v/>
      </c>
      <c r="R173" s="3" t="str">
        <f t="shared" si="9"/>
        <v/>
      </c>
    </row>
    <row r="174" spans="5:18" ht="15.75" x14ac:dyDescent="0.3">
      <c r="E174" s="1">
        <v>5</v>
      </c>
      <c r="F174" s="21" t="s">
        <v>27</v>
      </c>
      <c r="H174" s="1" t="str">
        <f>IF(D14=0,"",D14)</f>
        <v/>
      </c>
      <c r="I174" s="41"/>
      <c r="J174" s="41"/>
      <c r="K174" s="41"/>
      <c r="L174" s="41"/>
      <c r="M174" s="41"/>
      <c r="N174" s="41"/>
      <c r="O174" s="41"/>
      <c r="P174" s="41"/>
      <c r="Q174" s="41"/>
      <c r="R174" s="41"/>
    </row>
    <row r="175" spans="5:18" ht="15.75" x14ac:dyDescent="0.3">
      <c r="E175" s="1">
        <v>4</v>
      </c>
      <c r="F175" s="22" t="s">
        <v>28</v>
      </c>
      <c r="H175" s="1" t="str">
        <f t="shared" ref="H175:H208" si="10">IF(D15=0,"",D15)</f>
        <v/>
      </c>
      <c r="I175" s="41"/>
      <c r="J175" s="41"/>
      <c r="K175" s="41"/>
      <c r="L175" s="41"/>
      <c r="M175" s="41"/>
      <c r="N175" s="41"/>
      <c r="O175" s="41"/>
      <c r="P175" s="41"/>
      <c r="Q175" s="41"/>
      <c r="R175" s="41"/>
    </row>
    <row r="176" spans="5:18" ht="15.75" x14ac:dyDescent="0.3">
      <c r="E176" s="1">
        <v>3</v>
      </c>
      <c r="F176" s="22" t="s">
        <v>29</v>
      </c>
      <c r="H176" s="1" t="str">
        <f t="shared" si="10"/>
        <v/>
      </c>
      <c r="I176" s="41"/>
      <c r="J176" s="41"/>
      <c r="K176" s="41"/>
      <c r="L176" s="41"/>
      <c r="M176" s="41"/>
      <c r="N176" s="41"/>
      <c r="O176" s="41"/>
      <c r="P176" s="41"/>
      <c r="Q176" s="41"/>
      <c r="R176" s="41"/>
    </row>
    <row r="177" spans="5:18" ht="15.75" x14ac:dyDescent="0.3">
      <c r="E177" s="1">
        <v>2</v>
      </c>
      <c r="F177" s="22" t="s">
        <v>30</v>
      </c>
      <c r="H177" s="1" t="str">
        <f t="shared" si="10"/>
        <v/>
      </c>
      <c r="I177" s="41"/>
      <c r="J177" s="41"/>
      <c r="K177" s="41"/>
      <c r="L177" s="41"/>
      <c r="M177" s="41"/>
      <c r="N177" s="41"/>
      <c r="O177" s="41"/>
      <c r="P177" s="41"/>
      <c r="Q177" s="41"/>
      <c r="R177" s="41"/>
    </row>
    <row r="178" spans="5:18" ht="15.75" x14ac:dyDescent="0.3">
      <c r="E178" s="1">
        <v>1</v>
      </c>
      <c r="F178" s="22" t="s">
        <v>31</v>
      </c>
      <c r="H178" s="1" t="str">
        <f t="shared" si="10"/>
        <v/>
      </c>
      <c r="I178" s="41"/>
      <c r="J178" s="41"/>
      <c r="K178" s="41"/>
      <c r="L178" s="41"/>
      <c r="M178" s="41"/>
      <c r="N178" s="41"/>
      <c r="O178" s="41"/>
      <c r="P178" s="41"/>
      <c r="Q178" s="41"/>
      <c r="R178" s="41"/>
    </row>
    <row r="179" spans="5:18" ht="15.75" x14ac:dyDescent="0.25">
      <c r="E179" s="1">
        <v>6</v>
      </c>
      <c r="F179" s="20" t="s">
        <v>35</v>
      </c>
      <c r="H179" s="1" t="str">
        <f t="shared" si="10"/>
        <v/>
      </c>
      <c r="I179" s="41"/>
      <c r="J179" s="41"/>
      <c r="K179" s="41"/>
      <c r="L179" s="41"/>
      <c r="M179" s="41"/>
      <c r="N179" s="41"/>
      <c r="O179" s="41"/>
      <c r="P179" s="41"/>
      <c r="Q179" s="41"/>
      <c r="R179" s="41"/>
    </row>
    <row r="180" spans="5:18" x14ac:dyDescent="0.25">
      <c r="H180" s="1" t="str">
        <f t="shared" si="10"/>
        <v/>
      </c>
      <c r="I180" s="41"/>
      <c r="J180" s="41"/>
      <c r="K180" s="41"/>
      <c r="L180" s="41"/>
      <c r="M180" s="41"/>
      <c r="N180" s="41"/>
      <c r="O180" s="41"/>
      <c r="P180" s="41"/>
      <c r="Q180" s="41"/>
      <c r="R180" s="41"/>
    </row>
    <row r="181" spans="5:18" x14ac:dyDescent="0.25">
      <c r="H181" s="1" t="str">
        <f t="shared" si="10"/>
        <v/>
      </c>
      <c r="I181" s="41"/>
      <c r="J181" s="41"/>
      <c r="K181" s="41"/>
      <c r="L181" s="41"/>
      <c r="M181" s="41"/>
      <c r="N181" s="41"/>
      <c r="O181" s="41"/>
      <c r="P181" s="41"/>
      <c r="Q181" s="41"/>
      <c r="R181" s="41"/>
    </row>
    <row r="182" spans="5:18" x14ac:dyDescent="0.25">
      <c r="H182" s="1" t="str">
        <f t="shared" si="10"/>
        <v/>
      </c>
      <c r="I182" s="41"/>
      <c r="J182" s="41"/>
      <c r="K182" s="41"/>
      <c r="L182" s="41"/>
      <c r="M182" s="41"/>
      <c r="N182" s="41"/>
      <c r="O182" s="41"/>
      <c r="P182" s="41"/>
      <c r="Q182" s="41"/>
      <c r="R182" s="41"/>
    </row>
    <row r="183" spans="5:18" x14ac:dyDescent="0.25">
      <c r="H183" s="1" t="str">
        <f t="shared" si="10"/>
        <v/>
      </c>
      <c r="I183" s="41"/>
      <c r="J183" s="41"/>
      <c r="K183" s="41"/>
      <c r="L183" s="41"/>
      <c r="M183" s="41"/>
      <c r="N183" s="41"/>
      <c r="O183" s="41"/>
      <c r="P183" s="41"/>
      <c r="Q183" s="41"/>
      <c r="R183" s="41"/>
    </row>
    <row r="184" spans="5:18" x14ac:dyDescent="0.25">
      <c r="H184" s="1" t="str">
        <f t="shared" si="10"/>
        <v/>
      </c>
      <c r="I184" s="41"/>
      <c r="J184" s="41"/>
      <c r="K184" s="41"/>
      <c r="L184" s="41"/>
      <c r="M184" s="41"/>
      <c r="N184" s="41"/>
      <c r="O184" s="41"/>
      <c r="P184" s="41"/>
      <c r="Q184" s="41"/>
      <c r="R184" s="41"/>
    </row>
    <row r="185" spans="5:18" x14ac:dyDescent="0.25">
      <c r="H185" s="1" t="str">
        <f t="shared" si="10"/>
        <v/>
      </c>
      <c r="I185" s="41"/>
      <c r="J185" s="41"/>
      <c r="K185" s="41"/>
      <c r="L185" s="41"/>
      <c r="M185" s="41"/>
      <c r="N185" s="41"/>
      <c r="O185" s="41"/>
      <c r="P185" s="41"/>
      <c r="Q185" s="41"/>
      <c r="R185" s="41"/>
    </row>
    <row r="186" spans="5:18" x14ac:dyDescent="0.25">
      <c r="H186" s="1" t="str">
        <f t="shared" si="10"/>
        <v/>
      </c>
      <c r="I186" s="41"/>
      <c r="J186" s="41"/>
      <c r="K186" s="41"/>
      <c r="L186" s="41"/>
      <c r="M186" s="41"/>
      <c r="N186" s="41"/>
      <c r="O186" s="41"/>
      <c r="P186" s="41"/>
      <c r="Q186" s="41"/>
      <c r="R186" s="41"/>
    </row>
    <row r="187" spans="5:18" x14ac:dyDescent="0.25">
      <c r="H187" s="1" t="str">
        <f t="shared" si="10"/>
        <v/>
      </c>
      <c r="I187" s="41"/>
      <c r="J187" s="41"/>
      <c r="K187" s="41"/>
      <c r="L187" s="41"/>
      <c r="M187" s="41"/>
      <c r="N187" s="41"/>
      <c r="O187" s="41"/>
      <c r="P187" s="41"/>
      <c r="Q187" s="41"/>
      <c r="R187" s="41"/>
    </row>
    <row r="188" spans="5:18" x14ac:dyDescent="0.25">
      <c r="H188" s="1" t="str">
        <f t="shared" si="10"/>
        <v/>
      </c>
      <c r="I188" s="41"/>
      <c r="J188" s="41"/>
      <c r="K188" s="41"/>
      <c r="L188" s="41"/>
      <c r="M188" s="41"/>
      <c r="N188" s="41"/>
      <c r="O188" s="41"/>
      <c r="P188" s="41"/>
      <c r="Q188" s="41"/>
      <c r="R188" s="41"/>
    </row>
    <row r="189" spans="5:18" x14ac:dyDescent="0.25">
      <c r="H189" s="1" t="str">
        <f t="shared" si="10"/>
        <v/>
      </c>
      <c r="I189" s="41"/>
      <c r="J189" s="41"/>
      <c r="K189" s="41"/>
      <c r="L189" s="41"/>
      <c r="M189" s="41"/>
      <c r="N189" s="41"/>
      <c r="O189" s="41"/>
      <c r="P189" s="41"/>
      <c r="Q189" s="41"/>
      <c r="R189" s="41"/>
    </row>
    <row r="190" spans="5:18" x14ac:dyDescent="0.25">
      <c r="H190" s="1" t="str">
        <f t="shared" si="10"/>
        <v/>
      </c>
      <c r="I190" s="41"/>
      <c r="J190" s="41"/>
      <c r="K190" s="41"/>
      <c r="L190" s="41"/>
      <c r="M190" s="41"/>
      <c r="N190" s="41"/>
      <c r="O190" s="41"/>
      <c r="P190" s="41"/>
      <c r="Q190" s="41"/>
      <c r="R190" s="41"/>
    </row>
    <row r="191" spans="5:18" x14ac:dyDescent="0.25">
      <c r="H191" s="1" t="str">
        <f t="shared" si="10"/>
        <v/>
      </c>
      <c r="I191" s="41"/>
      <c r="J191" s="41"/>
      <c r="K191" s="41"/>
      <c r="L191" s="41"/>
      <c r="M191" s="41"/>
      <c r="N191" s="41"/>
      <c r="O191" s="41"/>
      <c r="P191" s="41"/>
      <c r="Q191" s="41"/>
      <c r="R191" s="41"/>
    </row>
    <row r="192" spans="5:18" x14ac:dyDescent="0.25">
      <c r="H192" s="1" t="str">
        <f t="shared" si="10"/>
        <v/>
      </c>
      <c r="I192" s="41"/>
      <c r="J192" s="41"/>
      <c r="K192" s="41"/>
      <c r="L192" s="41"/>
      <c r="M192" s="41"/>
      <c r="N192" s="41"/>
      <c r="O192" s="41"/>
      <c r="P192" s="41"/>
      <c r="Q192" s="41"/>
      <c r="R192" s="41"/>
    </row>
    <row r="193" spans="8:18" x14ac:dyDescent="0.25">
      <c r="H193" s="1" t="str">
        <f t="shared" si="10"/>
        <v/>
      </c>
      <c r="I193" s="41"/>
      <c r="J193" s="41"/>
      <c r="K193" s="41"/>
      <c r="L193" s="41"/>
      <c r="M193" s="41"/>
      <c r="N193" s="41"/>
      <c r="O193" s="41"/>
      <c r="P193" s="41"/>
      <c r="Q193" s="41"/>
      <c r="R193" s="41"/>
    </row>
    <row r="194" spans="8:18" x14ac:dyDescent="0.25">
      <c r="H194" s="1" t="str">
        <f t="shared" si="10"/>
        <v/>
      </c>
      <c r="I194" s="41"/>
      <c r="J194" s="41"/>
      <c r="K194" s="41"/>
      <c r="L194" s="41"/>
      <c r="M194" s="41"/>
      <c r="N194" s="41"/>
      <c r="O194" s="41"/>
      <c r="P194" s="41"/>
      <c r="Q194" s="41"/>
      <c r="R194" s="41"/>
    </row>
    <row r="195" spans="8:18" x14ac:dyDescent="0.25">
      <c r="H195" s="1" t="str">
        <f t="shared" si="10"/>
        <v/>
      </c>
      <c r="I195" s="41"/>
      <c r="J195" s="41"/>
      <c r="K195" s="41"/>
      <c r="L195" s="41"/>
      <c r="M195" s="41"/>
      <c r="N195" s="41"/>
      <c r="O195" s="41"/>
      <c r="P195" s="41"/>
      <c r="Q195" s="41"/>
      <c r="R195" s="41"/>
    </row>
    <row r="196" spans="8:18" x14ac:dyDescent="0.25">
      <c r="H196" s="1" t="str">
        <f t="shared" si="10"/>
        <v/>
      </c>
      <c r="I196" s="41"/>
      <c r="J196" s="41"/>
      <c r="K196" s="41"/>
      <c r="L196" s="41"/>
      <c r="M196" s="41"/>
      <c r="N196" s="41"/>
      <c r="O196" s="41"/>
      <c r="P196" s="41"/>
      <c r="Q196" s="41"/>
      <c r="R196" s="41"/>
    </row>
    <row r="197" spans="8:18" x14ac:dyDescent="0.25">
      <c r="H197" s="1" t="str">
        <f t="shared" si="10"/>
        <v/>
      </c>
      <c r="I197" s="41"/>
      <c r="J197" s="41"/>
      <c r="K197" s="41"/>
      <c r="L197" s="41"/>
      <c r="M197" s="41"/>
      <c r="N197" s="41"/>
      <c r="O197" s="41"/>
      <c r="P197" s="41"/>
      <c r="Q197" s="41"/>
      <c r="R197" s="41"/>
    </row>
    <row r="198" spans="8:18" x14ac:dyDescent="0.25">
      <c r="H198" s="1" t="str">
        <f t="shared" si="10"/>
        <v/>
      </c>
      <c r="I198" s="41"/>
      <c r="J198" s="41"/>
      <c r="K198" s="41"/>
      <c r="L198" s="41"/>
      <c r="M198" s="41"/>
      <c r="N198" s="41"/>
      <c r="O198" s="41"/>
      <c r="P198" s="41"/>
      <c r="Q198" s="41"/>
      <c r="R198" s="41"/>
    </row>
    <row r="199" spans="8:18" x14ac:dyDescent="0.25">
      <c r="H199" s="1" t="str">
        <f t="shared" si="10"/>
        <v/>
      </c>
      <c r="I199" s="41"/>
      <c r="J199" s="41"/>
      <c r="K199" s="41"/>
      <c r="L199" s="41"/>
      <c r="M199" s="41"/>
      <c r="N199" s="41"/>
      <c r="O199" s="41"/>
      <c r="P199" s="41"/>
      <c r="Q199" s="41"/>
      <c r="R199" s="41"/>
    </row>
    <row r="200" spans="8:18" x14ac:dyDescent="0.25">
      <c r="H200" s="1" t="str">
        <f t="shared" si="10"/>
        <v/>
      </c>
      <c r="I200" s="41"/>
      <c r="J200" s="41"/>
      <c r="K200" s="41"/>
      <c r="L200" s="41"/>
      <c r="M200" s="41"/>
      <c r="N200" s="41"/>
      <c r="O200" s="41"/>
      <c r="P200" s="41"/>
      <c r="Q200" s="41"/>
      <c r="R200" s="41"/>
    </row>
    <row r="201" spans="8:18" x14ac:dyDescent="0.25">
      <c r="H201" s="1" t="str">
        <f t="shared" si="10"/>
        <v/>
      </c>
      <c r="I201" s="41"/>
      <c r="J201" s="41"/>
      <c r="K201" s="41"/>
      <c r="L201" s="41"/>
      <c r="M201" s="41"/>
      <c r="N201" s="41"/>
      <c r="O201" s="41"/>
      <c r="P201" s="41"/>
      <c r="Q201" s="41"/>
      <c r="R201" s="41"/>
    </row>
    <row r="202" spans="8:18" x14ac:dyDescent="0.25">
      <c r="H202" s="1" t="str">
        <f t="shared" si="10"/>
        <v/>
      </c>
      <c r="I202" s="41"/>
      <c r="J202" s="41"/>
      <c r="K202" s="41"/>
      <c r="L202" s="41"/>
      <c r="M202" s="41"/>
      <c r="N202" s="41"/>
      <c r="O202" s="41"/>
      <c r="P202" s="41"/>
      <c r="Q202" s="41"/>
      <c r="R202" s="41"/>
    </row>
    <row r="203" spans="8:18" x14ac:dyDescent="0.25">
      <c r="H203" s="1" t="str">
        <f t="shared" si="10"/>
        <v/>
      </c>
      <c r="I203" s="41"/>
      <c r="J203" s="41"/>
      <c r="K203" s="41"/>
      <c r="L203" s="41"/>
      <c r="M203" s="41"/>
      <c r="N203" s="41"/>
      <c r="O203" s="41"/>
      <c r="P203" s="41"/>
      <c r="Q203" s="41"/>
      <c r="R203" s="41"/>
    </row>
    <row r="204" spans="8:18" x14ac:dyDescent="0.25">
      <c r="H204" s="1" t="str">
        <f t="shared" si="10"/>
        <v/>
      </c>
      <c r="I204" s="41"/>
      <c r="J204" s="41"/>
      <c r="K204" s="41"/>
      <c r="L204" s="41"/>
      <c r="M204" s="41"/>
      <c r="N204" s="41"/>
      <c r="O204" s="41"/>
      <c r="P204" s="41"/>
      <c r="Q204" s="41"/>
      <c r="R204" s="41"/>
    </row>
    <row r="205" spans="8:18" x14ac:dyDescent="0.25">
      <c r="H205" s="1" t="str">
        <f t="shared" si="10"/>
        <v/>
      </c>
      <c r="I205" s="41"/>
      <c r="J205" s="41"/>
      <c r="K205" s="41"/>
      <c r="L205" s="41"/>
      <c r="M205" s="41"/>
      <c r="N205" s="41"/>
      <c r="O205" s="41"/>
      <c r="P205" s="41"/>
      <c r="Q205" s="41"/>
      <c r="R205" s="41"/>
    </row>
    <row r="206" spans="8:18" x14ac:dyDescent="0.25">
      <c r="H206" s="1" t="str">
        <f t="shared" si="10"/>
        <v/>
      </c>
      <c r="I206" s="41"/>
      <c r="J206" s="41"/>
      <c r="K206" s="41"/>
      <c r="L206" s="41"/>
      <c r="M206" s="41"/>
      <c r="N206" s="41"/>
      <c r="O206" s="41"/>
      <c r="P206" s="41"/>
      <c r="Q206" s="41"/>
      <c r="R206" s="41"/>
    </row>
    <row r="207" spans="8:18" x14ac:dyDescent="0.25">
      <c r="H207" s="1" t="str">
        <f t="shared" si="10"/>
        <v/>
      </c>
      <c r="I207" s="41"/>
      <c r="J207" s="41"/>
      <c r="K207" s="41"/>
      <c r="L207" s="41"/>
      <c r="M207" s="41"/>
      <c r="N207" s="41"/>
      <c r="O207" s="41"/>
      <c r="P207" s="41"/>
      <c r="Q207" s="41"/>
      <c r="R207" s="41"/>
    </row>
    <row r="208" spans="8:18" x14ac:dyDescent="0.25">
      <c r="H208" s="1" t="str">
        <f t="shared" si="10"/>
        <v/>
      </c>
      <c r="I208" s="41"/>
      <c r="J208" s="41"/>
      <c r="K208" s="41"/>
      <c r="L208" s="41"/>
      <c r="M208" s="41"/>
      <c r="N208" s="41"/>
      <c r="O208" s="41"/>
      <c r="P208" s="41"/>
      <c r="Q208" s="41"/>
      <c r="R208" s="41"/>
    </row>
  </sheetData>
  <mergeCells count="2">
    <mergeCell ref="D4:D9"/>
    <mergeCell ref="B52:E52"/>
  </mergeCells>
  <phoneticPr fontId="3" type="noConversion"/>
  <dataValidations count="1">
    <dataValidation type="list" allowBlank="1" showInputMessage="1" showErrorMessage="1" sqref="D4:D9" xr:uid="{B6F48980-5651-40DA-BECF-6D9A3122B6F3}">
      <formula1>"Janvier,Février,Mars,Avril,Mai,Juin,Juillet,Août,Septembre,Octobre,Novembre,Décembre"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3A099-356A-49E2-89C7-BDFDA69530A4}">
  <dimension ref="B3:L27"/>
  <sheetViews>
    <sheetView showGridLines="0" tabSelected="1" workbookViewId="0">
      <selection activeCell="C9" sqref="C9"/>
    </sheetView>
  </sheetViews>
  <sheetFormatPr baseColWidth="10" defaultRowHeight="15" x14ac:dyDescent="0.25"/>
  <cols>
    <col min="2" max="9" width="12.7109375" customWidth="1"/>
    <col min="11" max="11" width="17.140625" customWidth="1"/>
    <col min="12" max="12" width="25.85546875" customWidth="1"/>
  </cols>
  <sheetData>
    <row r="3" spans="2:12" x14ac:dyDescent="0.25">
      <c r="B3" s="48" t="str">
        <f>CONCATENATE(Feuil1!B4," ",Feuil1!C4," ",Feuil1!D4)</f>
        <v>Lundi 25 Mai</v>
      </c>
      <c r="C3" s="48"/>
      <c r="D3" s="17"/>
      <c r="E3" s="49" t="str">
        <f>CONCATENATE(Feuil1!B5," ",Feuil1!C5," ",Feuil1!D4)</f>
        <v>Mardi 26 Mai</v>
      </c>
      <c r="F3" s="49"/>
      <c r="G3" s="17"/>
      <c r="H3" s="50" t="str">
        <f>CONCATENATE(Feuil1!B6," ",Feuil1!C6," ",Feuil1!D4)</f>
        <v>Mercredi 27 Mai</v>
      </c>
      <c r="I3" s="50"/>
    </row>
    <row r="4" spans="2:12" ht="15.75" x14ac:dyDescent="0.3">
      <c r="B4" s="4" t="str">
        <f>IF(Feuil1!$G$4=0,"",Feuil1!$G$4)</f>
        <v/>
      </c>
      <c r="C4" s="22" t="str">
        <f>IF(VLOOKUP($K$10,lundi,2,0)=6,"r",
IF(VLOOKUP($K$10,lundi,2,0)=1,"˜",
IF(VLOOKUP($K$10,lundi,2,0)=2,"˜˜",
IF(VLOOKUP($K$10,lundi,2,0)=3,"˜˜˜",
IF(VLOOKUP($K$10,lundi,2,0)=4,"˜˜˜˜",
IF(VLOOKUP($K$10,lundi,2,0)=5,"˜˜˜˜˜",""))))))</f>
        <v/>
      </c>
      <c r="D4" s="17"/>
      <c r="E4" s="4" t="str">
        <f>IF(Feuil1!$G$5=0,"",Feuil1!$G$5)</f>
        <v/>
      </c>
      <c r="F4" s="22" t="str">
        <f>IF(VLOOKUP($K$10,mardi,2,0)=6,"r",
IF(VLOOKUP($K$10,mardi,2,0)=1,"˜",
IF(VLOOKUP($K$10,mardi,2,0)=2,"˜˜",
IF(VLOOKUP($K$10,mardi,2,0)=3,"˜˜˜",
IF(VLOOKUP($K$10,mardi,2,0)=4,"˜˜˜˜",
IF(VLOOKUP($K$10,mardi,2,0)=5,"˜˜˜˜˜",""))))))</f>
        <v/>
      </c>
      <c r="G4" s="17"/>
      <c r="H4" s="4" t="str">
        <f>IF(Feuil1!$G$6=0,"",Feuil1!$G$6)</f>
        <v/>
      </c>
      <c r="I4" s="22" t="str">
        <f>IF(VLOOKUP($K$10,mercredi,2,0)=6,"r",
IF(VLOOKUP($K$10,mercredi,2,0)=1,"˜",
IF(VLOOKUP($K$10,mercredi,2,0)=2,"˜˜",
IF(VLOOKUP($K$10,mercredi,2,0)=3,"˜˜˜",
IF(VLOOKUP($K$10,mercredi,2,0)=4,"˜˜˜˜",
IF(VLOOKUP($K$10,mercredi,2,0)=5,"˜˜˜˜˜",""))))))</f>
        <v/>
      </c>
    </row>
    <row r="5" spans="2:12" ht="15.75" x14ac:dyDescent="0.3">
      <c r="B5" s="4" t="str">
        <f>IF(Feuil1!$H$4=0,"",Feuil1!$H$4)</f>
        <v/>
      </c>
      <c r="C5" s="22" t="str">
        <f>IF(VLOOKUP($K$10,lundi,3,0)=6,"r",
IF(VLOOKUP($K$10,lundi,3,0)=1,"˜",
IF(VLOOKUP($K$10,lundi,3,0)=2,"˜˜",
IF(VLOOKUP($K$10,lundi,3,0)=3,"˜˜˜",
IF(VLOOKUP($K$10,lundi,3,0)=4,"˜˜˜˜",
IF(VLOOKUP($K$10,lundi,3,0)=5,"˜˜˜˜˜",""))))))</f>
        <v/>
      </c>
      <c r="D5" s="17"/>
      <c r="E5" s="4" t="str">
        <f>IF(Feuil1!$H$5=0,"",Feuil1!$H$5)</f>
        <v/>
      </c>
      <c r="F5" s="22" t="str">
        <f>IF(VLOOKUP($K$10,mardi,3,0)=6,"r",
IF(VLOOKUP($K$10,mardi,3,0)=1,"˜",
IF(VLOOKUP($K$10,mardi,3,0)=2,"˜˜",
IF(VLOOKUP($K$10,mardi,3,0)=3,"˜˜˜",
IF(VLOOKUP($K$10,mardi,3,0)=4,"˜˜˜˜",
IF(VLOOKUP($K$10,mardi,3,0)=5,"˜˜˜˜˜",""))))))</f>
        <v/>
      </c>
      <c r="G5" s="17"/>
      <c r="H5" s="4" t="str">
        <f>IF(Feuil1!$H$6=0,"",Feuil1!$H$6)</f>
        <v/>
      </c>
      <c r="I5" s="22" t="str">
        <f>IF(VLOOKUP($K$10,mercredi,3,0)=6,"r",
IF(VLOOKUP($K$10,mercredi,3,0)=1,"˜",
IF(VLOOKUP($K$10,mercredi,3,0)=2,"˜˜",
IF(VLOOKUP($K$10,mercredi,3,0)=3,"˜˜˜",
IF(VLOOKUP($K$10,mercredi,3,0)=4,"˜˜˜˜",
IF(VLOOKUP($K$10,mercredi,3,0)=5,"˜˜˜˜˜",""))))))</f>
        <v/>
      </c>
    </row>
    <row r="6" spans="2:12" ht="15.75" x14ac:dyDescent="0.3">
      <c r="B6" s="4" t="str">
        <f>IF(Feuil1!$I$4=0,"",Feuil1!$I$4)</f>
        <v/>
      </c>
      <c r="C6" s="22" t="str">
        <f>IF(VLOOKUP($K$10,lundi,4,0)=6,"r",
IF(VLOOKUP($K$10,lundi,4,0)=1,"˜",
IF(VLOOKUP($K$10,lundi,4,0)=2,"˜˜",
IF(VLOOKUP($K$10,lundi,4,0)=3,"˜˜˜",
IF(VLOOKUP($K$10,lundi,4,0)=4,"˜˜˜˜",
IF(VLOOKUP($K$10,lundi,4,0)=5,"˜˜˜˜˜",""))))))</f>
        <v/>
      </c>
      <c r="D6" s="17"/>
      <c r="E6" s="4" t="str">
        <f>IF(Feuil1!$I$5=0,"",Feuil1!$I$5)</f>
        <v/>
      </c>
      <c r="F6" s="22" t="str">
        <f>IF(VLOOKUP($K$10,mardi,4,0)=6,"r",
IF(VLOOKUP($K$10,mardi,4,0)=1,"˜",
IF(VLOOKUP($K$10,mardi,4,0)=2,"˜˜",
IF(VLOOKUP($K$10,mardi,4,0)=3,"˜˜˜",
IF(VLOOKUP($K$10,mardi,4,0)=4,"˜˜˜˜",
IF(VLOOKUP($K$10,mardi,4,0)=5,"˜˜˜˜˜",""))))))</f>
        <v/>
      </c>
      <c r="G6" s="17"/>
      <c r="H6" s="4" t="str">
        <f>IF(Feuil1!$I$6=0,"",Feuil1!$I$6)</f>
        <v/>
      </c>
      <c r="I6" s="22" t="str">
        <f>IF(VLOOKUP($K$10,mercredi,4,0)=6,"r",
IF(VLOOKUP($K$10,mercredi,4,0)=1,"˜",
IF(VLOOKUP($K$10,mercredi,4,0)=2,"˜˜",
IF(VLOOKUP($K$10,mercredi,4,0)=3,"˜˜˜",
IF(VLOOKUP($K$10,mercredi,4,0)=4,"˜˜˜˜",
IF(VLOOKUP($K$10,mercredi,4,0)=5,"˜˜˜˜˜",""))))))</f>
        <v/>
      </c>
    </row>
    <row r="7" spans="2:12" ht="15.75" x14ac:dyDescent="0.3">
      <c r="B7" s="4" t="str">
        <f>IF(Feuil1!$J$4=0,"",Feuil1!$J$4)</f>
        <v/>
      </c>
      <c r="C7" s="22" t="str">
        <f>IF(VLOOKUP($K$10,lundi,5,0)=6,"r",
IF(VLOOKUP($K$10,lundi,5,0)=1,"˜",
IF(VLOOKUP($K$10,lundi,5,0)=2,"˜˜",
IF(VLOOKUP($K$10,lundi,5,0)=3,"˜˜˜",
IF(VLOOKUP($K$10,lundi,5,0)=4,"˜˜˜˜",
IF(VLOOKUP($K$10,lundi,5,0)=5,"˜˜˜˜˜",""))))))</f>
        <v/>
      </c>
      <c r="D7" s="17"/>
      <c r="E7" s="4" t="str">
        <f>IF(Feuil1!$J$5=0,"",Feuil1!$J$5)</f>
        <v/>
      </c>
      <c r="F7" s="22" t="str">
        <f>IF(VLOOKUP($K$10,mardi,5,0)=6,"r",
IF(VLOOKUP($K$10,mardi,5,0)=1,"˜",
IF(VLOOKUP($K$10,mardi,5,0)=2,"˜˜",
IF(VLOOKUP($K$10,mardi,5,0)=3,"˜˜˜",
IF(VLOOKUP($K$10,mardi,5,0)=4,"˜˜˜˜",
IF(VLOOKUP($K$10,mardi,5,0)=5,"˜˜˜˜˜",""))))))</f>
        <v/>
      </c>
      <c r="G7" s="17"/>
      <c r="H7" s="4" t="str">
        <f>IF(Feuil1!$J$6=0,"",Feuil1!$J$6)</f>
        <v/>
      </c>
      <c r="I7" s="22" t="str">
        <f>IF(VLOOKUP($K$10,mercredi,5,0)=6,"r",
IF(VLOOKUP($K$10,mercredi,5,0)=1,"˜",
IF(VLOOKUP($K$10,mercredi,5,0)=2,"˜˜",
IF(VLOOKUP($K$10,mercredi,5,0)=3,"˜˜˜",
IF(VLOOKUP($K$10,mercredi,5,0)=4,"˜˜˜˜",
IF(VLOOKUP($K$10,mercredi,5,0)=5,"˜˜˜˜˜",""))))))</f>
        <v/>
      </c>
    </row>
    <row r="8" spans="2:12" ht="15.75" x14ac:dyDescent="0.3">
      <c r="B8" s="4" t="str">
        <f>IF(Feuil1!$K$4=0,"",Feuil1!$K$4)</f>
        <v/>
      </c>
      <c r="C8" s="22" t="str">
        <f>IF(VLOOKUP($K$10,lundi,6,0)=6,"r",
IF(VLOOKUP($K$10,lundi,6,0)=1,"˜",
IF(VLOOKUP($K$10,lundi,6,0)=2,"˜˜",
IF(VLOOKUP($K$10,lundi,6,0)=3,"˜˜˜",
IF(VLOOKUP($K$10,lundi,6,0)=4,"˜˜˜˜",
IF(VLOOKUP($K$10,lundi,6,0)=5,"˜˜˜˜˜",""))))))</f>
        <v/>
      </c>
      <c r="D8" s="17"/>
      <c r="E8" s="4" t="str">
        <f>IF(Feuil1!$K$5=0,"",Feuil1!$K$5)</f>
        <v/>
      </c>
      <c r="F8" s="22" t="str">
        <f>IF(VLOOKUP($K$10,mardi,6,0)=6,"r",
IF(VLOOKUP($K$10,mardi,6,0)=1,"˜",
IF(VLOOKUP($K$10,mardi,6,0)=2,"˜˜",
IF(VLOOKUP($K$10,mardi,6,0)=3,"˜˜˜",
IF(VLOOKUP($K$10,mardi,6,0)=4,"˜˜˜˜",
IF(VLOOKUP($K$10,mardi,6,0)=5,"˜˜˜˜˜",""))))))</f>
        <v/>
      </c>
      <c r="G8" s="17"/>
      <c r="H8" s="4" t="str">
        <f>IF(Feuil1!$K$6=0,"",Feuil1!$K$6)</f>
        <v/>
      </c>
      <c r="I8" s="22" t="str">
        <f>IF(VLOOKUP($K$10,mercredi,6,0)=6,"r",
IF(VLOOKUP($K$10,mercredi,6,0)=1,"˜",
IF(VLOOKUP($K$10,mercredi,6,0)=2,"˜˜",
IF(VLOOKUP($K$10,mercredi,6,0)=3,"˜˜˜",
IF(VLOOKUP($K$10,mercredi,6,0)=4,"˜˜˜˜",
IF(VLOOKUP($K$10,mercredi,6,0)=5,"˜˜˜˜˜",""))))))</f>
        <v/>
      </c>
    </row>
    <row r="9" spans="2:12" ht="15.75" x14ac:dyDescent="0.3">
      <c r="B9" s="4" t="str">
        <f>IF(Feuil1!$L$4=0,"",Feuil1!$L$4)</f>
        <v/>
      </c>
      <c r="C9" s="22" t="str">
        <f>IF(VLOOKUP($K$10,lundi,7,0)=6,"r",
IF(VLOOKUP($K$10,lundi,7,0)=1,"˜",
IF(VLOOKUP($K$10,lundi,7,0)=2,"˜˜",
IF(VLOOKUP($K$10,lundi,7,0)=3,"˜˜˜",
IF(VLOOKUP($K$10,lundi,7,0)=4,"˜˜˜˜",
IF(VLOOKUP($K$10,lundi,7,0)=5,"˜˜˜˜˜",""))))))</f>
        <v/>
      </c>
      <c r="D9" s="17"/>
      <c r="E9" s="4" t="str">
        <f>IF(Feuil1!$L$5=0,"",Feuil1!$L$5)</f>
        <v/>
      </c>
      <c r="F9" s="22" t="str">
        <f>IF(VLOOKUP($K$10,mardi,7,0)=6,"r",
IF(VLOOKUP($K$10,mardi,7,0)=1,"˜",
IF(VLOOKUP($K$10,mardi,7,0)=2,"˜˜",
IF(VLOOKUP($K$10,mardi,7,0)=3,"˜˜˜",
IF(VLOOKUP($K$10,mardi,7,0)=4,"˜˜˜˜",
IF(VLOOKUP($K$10,mardi,7,0)=5,"˜˜˜˜˜",""))))))</f>
        <v/>
      </c>
      <c r="G9" s="17"/>
      <c r="H9" s="4" t="str">
        <f>IF(Feuil1!$L$6=0,"",Feuil1!$L$6)</f>
        <v/>
      </c>
      <c r="I9" s="22" t="str">
        <f>IF(VLOOKUP($K$10,mercredi,7,0)=6,"r",
IF(VLOOKUP($K$10,mercredi,7,0)=1,"˜",
IF(VLOOKUP($K$10,mercredi,7,0)=2,"˜˜",
IF(VLOOKUP($K$10,mercredi,7,0)=3,"˜˜˜",
IF(VLOOKUP($K$10,mercredi,7,0)=4,"˜˜˜˜",
IF(VLOOKUP($K$10,mercredi,7,0)=5,"˜˜˜˜˜",""))))))</f>
        <v/>
      </c>
    </row>
    <row r="10" spans="2:12" ht="15.75" x14ac:dyDescent="0.3">
      <c r="B10" s="4" t="str">
        <f>IF(Feuil1!$M$4=0,"",Feuil1!$M$4)</f>
        <v/>
      </c>
      <c r="C10" s="22" t="str">
        <f>IF(VLOOKUP($K$10,lundi,8,0)=6,"r",
IF(VLOOKUP($K$10,lundi,8,0)=1,"˜",
IF(VLOOKUP($K$10,lundi,8,0)=2,"˜˜",
IF(VLOOKUP($K$10,lundi,8,0)=3,"˜˜˜",
IF(VLOOKUP($K$10,lundi,8,0)=4,"˜˜˜˜",
IF(VLOOKUP($K$10,lundi,8,0)=5,"˜˜˜˜˜",""))))))</f>
        <v/>
      </c>
      <c r="D10" s="17"/>
      <c r="E10" s="4" t="str">
        <f>IF(Feuil1!$M$5=0,"",Feuil1!$M$5)</f>
        <v/>
      </c>
      <c r="F10" s="22" t="str">
        <f>IF(VLOOKUP($K$10,mardi,8,0)=6,"r",
IF(VLOOKUP($K$10,mardi,8,0)=1,"˜",
IF(VLOOKUP($K$10,mardi,8,0)=2,"˜˜",
IF(VLOOKUP($K$10,mardi,8,0)=3,"˜˜˜",
IF(VLOOKUP($K$10,mardi,8,0)=4,"˜˜˜˜",
IF(VLOOKUP($K$10,mardi,8,0)=5,"˜˜˜˜˜",""))))))</f>
        <v/>
      </c>
      <c r="G10" s="17"/>
      <c r="H10" s="4" t="str">
        <f>IF(Feuil1!$M$6=0,"",Feuil1!$M$6)</f>
        <v/>
      </c>
      <c r="I10" s="22" t="str">
        <f>IF(VLOOKUP($K$10,mercredi,8,0)=6,"r",
IF(VLOOKUP($K$10,mercredi,8,0)=1,"˜",
IF(VLOOKUP($K$10,mercredi,8,0)=2,"˜˜",
IF(VLOOKUP($K$10,mercredi,8,0)=3,"˜˜˜",
IF(VLOOKUP($K$10,mercredi,8,0)=4,"˜˜˜˜",
IF(VLOOKUP($K$10,mercredi,8,0)=5,"˜˜˜˜˜",""))))))</f>
        <v/>
      </c>
      <c r="K10" s="15" t="str">
        <f>IF(VLOOKUP(L10,eleves,2,0)=0,"",VLOOKUP(L10,eleves,2,0))</f>
        <v/>
      </c>
      <c r="L10" s="16">
        <v>1</v>
      </c>
    </row>
    <row r="11" spans="2:12" ht="15.75" x14ac:dyDescent="0.3">
      <c r="B11" s="4" t="str">
        <f>IF(Feuil1!$N$4=0,"",Feuil1!$N$4)</f>
        <v/>
      </c>
      <c r="C11" s="22" t="str">
        <f>IF(VLOOKUP($K$10,lundi,9,0)=6,"r",
IF(VLOOKUP($K$10,lundi,9,0)=1,"˜",
IF(VLOOKUP($K$10,lundi,9,0)=2,"˜˜",
IF(VLOOKUP($K$10,lundi,9,0)=3,"˜˜˜",
IF(VLOOKUP($K$10,lundi,9,0)=4,"˜˜˜˜",
IF(VLOOKUP($K$10,lundi,9,0)=5,"˜˜˜˜˜",""))))))</f>
        <v/>
      </c>
      <c r="D11" s="17"/>
      <c r="E11" s="4" t="str">
        <f>IF(Feuil1!$N$5=0,"",Feuil1!$N$5)</f>
        <v/>
      </c>
      <c r="F11" s="22" t="str">
        <f>IF(VLOOKUP($K$10,mardi,9,0)=6,"r",
IF(VLOOKUP($K$10,mardi,9,0)=1,"˜",
IF(VLOOKUP($K$10,mardi,9,0)=2,"˜˜",
IF(VLOOKUP($K$10,mardi,9,0)=3,"˜˜˜",
IF(VLOOKUP($K$10,mardi,9,0)=4,"˜˜˜˜",
IF(VLOOKUP($K$10,mardi,9,0)=5,"˜˜˜˜˜",""))))))</f>
        <v/>
      </c>
      <c r="G11" s="17"/>
      <c r="H11" s="4" t="str">
        <f>IF(Feuil1!$N$6=0,"",Feuil1!$N$6)</f>
        <v/>
      </c>
      <c r="I11" s="22" t="str">
        <f>IF(VLOOKUP($K$10,mercredi,9,0)=6,"r",
IF(VLOOKUP($K$10,mercredi,9,0)=1,"˜",
IF(VLOOKUP($K$10,mercredi,9,0)=2,"˜˜",
IF(VLOOKUP($K$10,mercredi,9,0)=3,"˜˜˜",
IF(VLOOKUP($K$10,mercredi,9,0)=4,"˜˜˜˜",
IF(VLOOKUP($K$10,mercredi,9,0)=5,"˜˜˜˜˜",""))))))</f>
        <v/>
      </c>
      <c r="K11" s="1" t="s">
        <v>34</v>
      </c>
      <c r="L11" s="1" t="str">
        <f>IF(VLOOKUP(L10,eleves,3,0)=0,"",VLOOKUP(L10,eleves,3,0))</f>
        <v/>
      </c>
    </row>
    <row r="12" spans="2:12" ht="15.75" x14ac:dyDescent="0.3">
      <c r="B12" s="4" t="str">
        <f>IF(Feuil1!$O$4=0,"",Feuil1!$O$4)</f>
        <v/>
      </c>
      <c r="C12" s="22" t="str">
        <f>IF(VLOOKUP($K$10,lundi,10,0)=6,"r",
IF(VLOOKUP($K$10,lundi,10,0)=1,"˜",
IF(VLOOKUP($K$10,lundi,10,0)=2,"˜˜",
IF(VLOOKUP($K$10,lundi,10,0)=3,"˜˜˜",
IF(VLOOKUP($K$10,lundi,10,0)=4,"˜˜˜˜",
IF(VLOOKUP($K$10,lundi,10,0)=5,"˜˜˜˜˜",""))))))</f>
        <v/>
      </c>
      <c r="D12" s="17"/>
      <c r="E12" s="4" t="str">
        <f>IF(Feuil1!$O$5=0,"",Feuil1!$O$5)</f>
        <v/>
      </c>
      <c r="F12" s="22" t="str">
        <f>IF(VLOOKUP($K$10,mardi,10,0)=6,"r",
IF(VLOOKUP($K$10,mardi,10,0)=1,"˜",
IF(VLOOKUP($K$10,mardi,10,0)=2,"˜˜",
IF(VLOOKUP($K$10,mardi,10,0)=3,"˜˜˜",
IF(VLOOKUP($K$10,mardi,10,0)=4,"˜˜˜˜",
IF(VLOOKUP($K$10,mardi,10,0)=5,"˜˜˜˜˜",""))))))</f>
        <v/>
      </c>
      <c r="G12" s="17"/>
      <c r="H12" s="4" t="str">
        <f>IF(Feuil1!$O$6=0,"",Feuil1!$O$6)</f>
        <v/>
      </c>
      <c r="I12" s="22" t="str">
        <f>IF(VLOOKUP($K$10,mercredi,10,0)=6,"r",
IF(VLOOKUP($K$10,mercredi,10,0)=1,"˜",
IF(VLOOKUP($K$10,mercredi,10,0)=2,"˜˜",
IF(VLOOKUP($K$10,mercredi,10,0)=3,"˜˜˜",
IF(VLOOKUP($K$10,mercredi,10,0)=4,"˜˜˜˜",
IF(VLOOKUP($K$10,mercredi,10,0)=5,"˜˜˜˜˜",""))))))</f>
        <v/>
      </c>
      <c r="K12" s="1" t="s">
        <v>2</v>
      </c>
      <c r="L12" s="1" t="str">
        <f>IF(VLOOKUP(L10,eleves,4,0)=0,"",VLOOKUP(L10,eleves,4,0))</f>
        <v/>
      </c>
    </row>
    <row r="13" spans="2:12" ht="15.75" x14ac:dyDescent="0.3">
      <c r="B13" s="4" t="str">
        <f>IF(Feuil1!$P$4=0,"",Feuil1!$P$4)</f>
        <v/>
      </c>
      <c r="C13" s="22" t="str">
        <f>IF(VLOOKUP($K$10,lundi,11,0)=6,"r",
IF(VLOOKUP($K$10,lundi,11,0)=1,"˜",
IF(VLOOKUP($K$10,lundi,11,0)=2,"˜˜",
IF(VLOOKUP($K$10,lundi,11,0)=3,"˜˜˜",
IF(VLOOKUP($K$10,lundi,11,0)=4,"˜˜˜˜",
IF(VLOOKUP($K$10,lundi,11,0)=5,"˜˜˜˜˜",""))))))</f>
        <v/>
      </c>
      <c r="D13" s="17"/>
      <c r="E13" s="4" t="str">
        <f>IF(Feuil1!$P$5=0,"",Feuil1!$P$5)</f>
        <v/>
      </c>
      <c r="F13" s="22" t="str">
        <f>IF(VLOOKUP($K$10,mardi,11,0)=6,"r",
IF(VLOOKUP($K$10,mardi,11,0)=1,"˜",
IF(VLOOKUP($K$10,mardi,11,0)=2,"˜˜",
IF(VLOOKUP($K$10,mardi,11,0)=3,"˜˜˜",
IF(VLOOKUP($K$10,mardi,11,0)=4,"˜˜˜˜",
IF(VLOOKUP($K$10,mardi,11,0)=5,"˜˜˜˜˜",""))))))</f>
        <v/>
      </c>
      <c r="G13" s="17"/>
      <c r="H13" s="4" t="str">
        <f>IF(Feuil1!$P$6=0,"",Feuil1!$P$6)</f>
        <v/>
      </c>
      <c r="I13" s="22" t="str">
        <f>IF(VLOOKUP($K$10,mercredi,11,0)=6,"r",
IF(VLOOKUP($K$10,mercredi,11,0)=1,"˜",
IF(VLOOKUP($K$10,mercredi,11,0)=2,"˜˜",
IF(VLOOKUP($K$10,mercredi,11,0)=3,"˜˜˜",
IF(VLOOKUP($K$10,mercredi,11,0)=4,"˜˜˜˜",
IF(VLOOKUP($K$10,mercredi,11,0)=5,"˜˜˜˜˜",""))))))</f>
        <v/>
      </c>
      <c r="K13" s="13"/>
      <c r="L13" s="13"/>
    </row>
    <row r="14" spans="2:12" x14ac:dyDescent="0.25">
      <c r="B14" s="17"/>
      <c r="C14" s="17"/>
      <c r="D14" s="17"/>
      <c r="E14" s="17"/>
      <c r="F14" s="17"/>
      <c r="G14" s="17"/>
      <c r="H14" s="17"/>
      <c r="I14" s="17"/>
      <c r="K14" s="13"/>
      <c r="L14" s="13"/>
    </row>
    <row r="15" spans="2:12" ht="15.75" x14ac:dyDescent="0.25">
      <c r="B15" s="36" t="s">
        <v>35</v>
      </c>
      <c r="C15" s="37" t="s">
        <v>36</v>
      </c>
      <c r="D15" s="17"/>
      <c r="E15" s="17"/>
      <c r="F15" s="17"/>
      <c r="G15" s="17"/>
      <c r="H15" s="17"/>
      <c r="I15" s="17"/>
      <c r="K15" s="13"/>
      <c r="L15" s="13"/>
    </row>
    <row r="16" spans="2:12" x14ac:dyDescent="0.25">
      <c r="B16" s="17"/>
      <c r="C16" s="17"/>
      <c r="D16" s="17"/>
      <c r="E16" s="17"/>
      <c r="F16" s="17"/>
      <c r="G16" s="17"/>
      <c r="H16" s="17"/>
      <c r="I16" s="17"/>
    </row>
    <row r="17" spans="2:9" x14ac:dyDescent="0.25">
      <c r="B17" s="17"/>
      <c r="C17" s="51" t="str">
        <f>CONCATENATE(Feuil1!B7," ",Feuil1!C7," ",Feuil1!D4)</f>
        <v>Jeudi 28 Mai</v>
      </c>
      <c r="D17" s="51"/>
      <c r="E17" s="17"/>
      <c r="F17" s="17"/>
      <c r="G17" s="52" t="str">
        <f>CONCATENATE(Feuil1!B8," ",Feuil1!C8," ",Feuil1!D4)</f>
        <v>Vendredi 29 Mai</v>
      </c>
      <c r="H17" s="52"/>
      <c r="I17" s="17"/>
    </row>
    <row r="18" spans="2:9" ht="15.75" x14ac:dyDescent="0.3">
      <c r="B18" s="17"/>
      <c r="C18" s="4" t="str">
        <f>IF(Feuil1!$G$7=0,"",Feuil1!$G$7)</f>
        <v/>
      </c>
      <c r="D18" s="22" t="str">
        <f>IF(VLOOKUP($K$10,jeudi,2,0)=6,"r",
IF(VLOOKUP($K$10,jeudi,2,0)=1,"˜",
IF(VLOOKUP($K$10,jeudi,2,0)=2,"˜˜",
IF(VLOOKUP($K$10,jeudi,2,0)=3,"˜˜˜",
IF(VLOOKUP($K$10,jeudi,2,0)=4,"˜˜˜˜",
IF(VLOOKUP($K$10,jeudi,2,0)=5,"˜˜˜˜˜",""))))))</f>
        <v/>
      </c>
      <c r="E18" s="17"/>
      <c r="F18" s="17"/>
      <c r="G18" s="4"/>
      <c r="H18" s="22" t="str">
        <f>IF(VLOOKUP($K$10,vendredi,2,0)=6,"r",
IF(VLOOKUP($K$10,vendredi,2,0)=1,"˜",
IF(VLOOKUP($K$10,vendredi,2,0)=2,"˜˜",
IF(VLOOKUP($K$10,vendredi,2,0)=3,"˜˜˜",
IF(VLOOKUP($K$10,vendredi,2,0)=4,"˜˜˜˜",
IF(VLOOKUP($K$10,vendredi,2,0)=5,"˜˜˜˜˜",""))))))</f>
        <v/>
      </c>
      <c r="I18" s="17"/>
    </row>
    <row r="19" spans="2:9" ht="15.75" x14ac:dyDescent="0.3">
      <c r="B19" s="17"/>
      <c r="C19" s="4" t="str">
        <f>IF(Feuil1!$H$7=0,"",Feuil1!$H$7)</f>
        <v/>
      </c>
      <c r="D19" s="22" t="str">
        <f>IF(VLOOKUP($K$10,jeudi,3,0)=6,"r",
IF(VLOOKUP($K$10,jeudi,3,0)=1,"˜",
IF(VLOOKUP($K$10,jeudi,3,0)=2,"˜˜",
IF(VLOOKUP($K$10,jeudi,3,0)=3,"˜˜˜",
IF(VLOOKUP($K$10,jeudi,3,0)=4,"˜˜˜˜",
IF(VLOOKUP($K$10,jeudi,3,0)=5,"˜˜˜˜˜",""))))))</f>
        <v/>
      </c>
      <c r="E19" s="17"/>
      <c r="F19" s="17"/>
      <c r="G19" s="4"/>
      <c r="H19" s="22" t="str">
        <f>IF(VLOOKUP($K$10,vendredi,3,0)=6,"r",
IF(VLOOKUP($K$10,vendredi,3,0)=1,"˜",
IF(VLOOKUP($K$10,vendredi,3,0)=2,"˜˜",
IF(VLOOKUP($K$10,vendredi,3,0)=3,"˜˜˜",
IF(VLOOKUP($K$10,vendredi,3,0)=4,"˜˜˜˜",
IF(VLOOKUP($K$10,vendredi,3,0)=5,"˜˜˜˜˜",""))))))</f>
        <v/>
      </c>
      <c r="I19" s="17"/>
    </row>
    <row r="20" spans="2:9" ht="15.75" x14ac:dyDescent="0.3">
      <c r="B20" s="17"/>
      <c r="C20" s="4" t="str">
        <f>IF(Feuil1!$I$7=0,"",Feuil1!$I$7)</f>
        <v/>
      </c>
      <c r="D20" s="22" t="str">
        <f>IF(VLOOKUP($K$10,jeudi,4,0)=6,"r",
IF(VLOOKUP($K$10,jeudi,4,0)=1,"˜",
IF(VLOOKUP($K$10,jeudi,4,0)=2,"˜˜",
IF(VLOOKUP($K$10,jeudi,4,0)=3,"˜˜˜",
IF(VLOOKUP($K$10,jeudi,4,0)=4,"˜˜˜˜",
IF(VLOOKUP($K$10,jeudi,4,0)=5,"˜˜˜˜˜",""))))))</f>
        <v/>
      </c>
      <c r="E20" s="17"/>
      <c r="F20" s="17"/>
      <c r="G20" s="4"/>
      <c r="H20" s="22" t="str">
        <f>IF(VLOOKUP($K$10,vendredi,4,0)=6,"r",
IF(VLOOKUP($K$10,vendredi,4,0)=1,"˜",
IF(VLOOKUP($K$10,vendredi,4,0)=2,"˜˜",
IF(VLOOKUP($K$10,vendredi,4,0)=3,"˜˜˜",
IF(VLOOKUP($K$10,vendredi,4,0)=4,"˜˜˜˜",
IF(VLOOKUP($K$10,vendredi,4,0)=5,"˜˜˜˜˜",""))))))</f>
        <v/>
      </c>
      <c r="I20" s="17"/>
    </row>
    <row r="21" spans="2:9" ht="15.75" x14ac:dyDescent="0.3">
      <c r="B21" s="17"/>
      <c r="C21" s="4" t="str">
        <f>IF(Feuil1!$J$7=0,"",Feuil1!$J$7)</f>
        <v/>
      </c>
      <c r="D21" s="22" t="str">
        <f>IF(VLOOKUP($K$10,jeudi,5,0)=6,"r",
IF(VLOOKUP($K$10,jeudi,5,0)=1,"˜",
IF(VLOOKUP($K$10,jeudi,5,0)=2,"˜˜",
IF(VLOOKUP($K$10,jeudi,5,0)=3,"˜˜˜",
IF(VLOOKUP($K$10,jeudi,5,0)=4,"˜˜˜˜",
IF(VLOOKUP($K$10,jeudi,5,0)=5,"˜˜˜˜˜",""))))))</f>
        <v/>
      </c>
      <c r="E21" s="17"/>
      <c r="F21" s="17"/>
      <c r="G21" s="4"/>
      <c r="H21" s="22" t="str">
        <f>IF(VLOOKUP($K$10,vendredi,5,0)=6,"r",
IF(VLOOKUP($K$10,vendredi,5,0)=1,"˜",
IF(VLOOKUP($K$10,vendredi,5,0)=2,"˜˜",
IF(VLOOKUP($K$10,vendredi,5,0)=3,"˜˜˜",
IF(VLOOKUP($K$10,vendredi,5,0)=4,"˜˜˜˜",
IF(VLOOKUP($K$10,vendredi,5,0)=5,"˜˜˜˜˜",""))))))</f>
        <v/>
      </c>
      <c r="I21" s="17"/>
    </row>
    <row r="22" spans="2:9" ht="15.75" x14ac:dyDescent="0.3">
      <c r="B22" s="17"/>
      <c r="C22" s="4" t="str">
        <f>IF(Feuil1!$K$7=0,"",Feuil1!$K$7)</f>
        <v/>
      </c>
      <c r="D22" s="22" t="str">
        <f>IF(VLOOKUP($K$10,jeudi,6,0)=6,"r",
IF(VLOOKUP($K$10,jeudi,6,0)=1,"˜",
IF(VLOOKUP($K$10,jeudi,6,0)=2,"˜˜",
IF(VLOOKUP($K$10,jeudi,6,0)=3,"˜˜˜",
IF(VLOOKUP($K$10,jeudi,6,0)=4,"˜˜˜˜",
IF(VLOOKUP($K$10,jeudi,6,0)=5,"˜˜˜˜˜",""))))))</f>
        <v/>
      </c>
      <c r="E22" s="17"/>
      <c r="F22" s="17"/>
      <c r="G22" s="4"/>
      <c r="H22" s="22" t="str">
        <f>IF(VLOOKUP($K$10,vendredi,6,0)=6,"r",
IF(VLOOKUP($K$10,vendredi,6,0)=1,"˜",
IF(VLOOKUP($K$10,vendredi,6,0)=2,"˜˜",
IF(VLOOKUP($K$10,vendredi,6,0)=3,"˜˜˜",
IF(VLOOKUP($K$10,vendredi,6,0)=4,"˜˜˜˜",
IF(VLOOKUP($K$10,vendredi,6,0)=5,"˜˜˜˜˜",""))))))</f>
        <v/>
      </c>
      <c r="I22" s="17"/>
    </row>
    <row r="23" spans="2:9" ht="15.75" x14ac:dyDescent="0.3">
      <c r="B23" s="17"/>
      <c r="C23" s="4" t="str">
        <f>IF(Feuil1!$L$7=0,"",Feuil1!$L$7)</f>
        <v/>
      </c>
      <c r="D23" s="22" t="str">
        <f>IF(VLOOKUP($K$10,jeudi,7,0)=6,"r",
IF(VLOOKUP($K$10,jeudi,7,0)=1,"˜",
IF(VLOOKUP($K$10,jeudi,7,0)=2,"˜˜",
IF(VLOOKUP($K$10,jeudi,7,0)=3,"˜˜˜",
IF(VLOOKUP($K$10,jeudi,7,0)=4,"˜˜˜˜",
IF(VLOOKUP($K$10,jeudi,7,0)=5,"˜˜˜˜˜",""))))))</f>
        <v/>
      </c>
      <c r="E23" s="17"/>
      <c r="F23" s="17"/>
      <c r="G23" s="4"/>
      <c r="H23" s="22" t="str">
        <f>IF(VLOOKUP($K$10,vendredi,7,0)=6,"r",
IF(VLOOKUP($K$10,vendredi,7,0)=1,"˜",
IF(VLOOKUP($K$10,vendredi,7,0)=2,"˜˜",
IF(VLOOKUP($K$10,vendredi,7,0)=3,"˜˜˜",
IF(VLOOKUP($K$10,vendredi,7,0)=4,"˜˜˜˜",
IF(VLOOKUP($K$10,vendredi,7,0)=5,"˜˜˜˜˜",""))))))</f>
        <v/>
      </c>
      <c r="I23" s="17"/>
    </row>
    <row r="24" spans="2:9" ht="15.75" x14ac:dyDescent="0.3">
      <c r="B24" s="17"/>
      <c r="C24" s="4" t="str">
        <f>IF(Feuil1!$M$7=0,"",Feuil1!$M$7)</f>
        <v/>
      </c>
      <c r="D24" s="22" t="str">
        <f>IF(VLOOKUP($K$10,jeudi,8,0)=6,"r",
IF(VLOOKUP($K$10,jeudi,8,0)=1,"˜",
IF(VLOOKUP($K$10,jeudi,8,0)=2,"˜˜",
IF(VLOOKUP($K$10,jeudi,8,0)=3,"˜˜˜",
IF(VLOOKUP($K$10,jeudi,8,0)=4,"˜˜˜˜",
IF(VLOOKUP($K$10,jeudi,8,0)=5,"˜˜˜˜˜",""))))))</f>
        <v/>
      </c>
      <c r="E24" s="17"/>
      <c r="F24" s="17"/>
      <c r="G24" s="4"/>
      <c r="H24" s="22" t="str">
        <f>IF(VLOOKUP($K$10,vendredi,8,0)=6,"r",
IF(VLOOKUP($K$10,vendredi,8,0)=1,"˜",
IF(VLOOKUP($K$10,vendredi,8,0)=2,"˜˜",
IF(VLOOKUP($K$10,vendredi,8,0)=3,"˜˜˜",
IF(VLOOKUP($K$10,vendredi,8,0)=4,"˜˜˜˜",
IF(VLOOKUP($K$10,vendredi,8,0)=5,"˜˜˜˜˜",""))))))</f>
        <v/>
      </c>
      <c r="I24" s="17"/>
    </row>
    <row r="25" spans="2:9" ht="15.75" x14ac:dyDescent="0.3">
      <c r="B25" s="17"/>
      <c r="C25" s="4" t="str">
        <f>IF(Feuil1!$N$7=0,"",Feuil1!$N$7)</f>
        <v/>
      </c>
      <c r="D25" s="22" t="str">
        <f>IF(VLOOKUP($K$10,jeudi,9,0)=6,"r",
IF(VLOOKUP($K$10,jeudi,9,0)=1,"˜",
IF(VLOOKUP($K$10,jeudi,9,0)=2,"˜˜",
IF(VLOOKUP($K$10,jeudi,9,0)=3,"˜˜˜",
IF(VLOOKUP($K$10,jeudi,9,0)=4,"˜˜˜˜",
IF(VLOOKUP($K$10,jeudi,9,0)=5,"˜˜˜˜˜",""))))))</f>
        <v/>
      </c>
      <c r="E25" s="17"/>
      <c r="F25" s="17"/>
      <c r="G25" s="4"/>
      <c r="H25" s="22" t="str">
        <f>IF(VLOOKUP($K$10,vendredi,9,0)=6,"r",
IF(VLOOKUP($K$10,vendredi,9,0)=1,"˜",
IF(VLOOKUP($K$10,vendredi,9,0)=2,"˜˜",
IF(VLOOKUP($K$10,vendredi,9,0)=3,"˜˜˜",
IF(VLOOKUP($K$10,vendredi,9,0)=4,"˜˜˜˜",
IF(VLOOKUP($K$10,vendredi,9,0)=5,"˜˜˜˜˜",""))))))</f>
        <v/>
      </c>
      <c r="I25" s="17"/>
    </row>
    <row r="26" spans="2:9" ht="15.75" x14ac:dyDescent="0.3">
      <c r="B26" s="17"/>
      <c r="C26" s="4" t="str">
        <f>IF(Feuil1!$O$7=0,"",Feuil1!$O$7)</f>
        <v/>
      </c>
      <c r="D26" s="22" t="str">
        <f>IF(VLOOKUP($K$10,jeudi,10,0)=6,"r",
IF(VLOOKUP($K$10,jeudi,10,0)=1,"˜",
IF(VLOOKUP($K$10,jeudi,10,0)=2,"˜˜",
IF(VLOOKUP($K$10,jeudi,10,0)=3,"˜˜˜",
IF(VLOOKUP($K$10,jeudi,10,0)=4,"˜˜˜˜",
IF(VLOOKUP($K$10,jeudi,10,0)=5,"˜˜˜˜˜",""))))))</f>
        <v/>
      </c>
      <c r="E26" s="17"/>
      <c r="F26" s="17"/>
      <c r="G26" s="4"/>
      <c r="H26" s="22" t="str">
        <f>IF(VLOOKUP($K$10,vendredi,10,0)=6,"r",
IF(VLOOKUP($K$10,vendredi,10,0)=1,"˜",
IF(VLOOKUP($K$10,vendredi,10,0)=2,"˜˜",
IF(VLOOKUP($K$10,vendredi,10,0)=3,"˜˜˜",
IF(VLOOKUP($K$10,vendredi,10,0)=4,"˜˜˜˜",
IF(VLOOKUP($K$10,vendredi,10,0)=5,"˜˜˜˜˜",""))))))</f>
        <v/>
      </c>
      <c r="I26" s="17"/>
    </row>
    <row r="27" spans="2:9" ht="15.75" x14ac:dyDescent="0.3">
      <c r="B27" s="17"/>
      <c r="C27" s="4" t="str">
        <f>IF(Feuil1!$P$7=0,"",Feuil1!$P$7)</f>
        <v/>
      </c>
      <c r="D27" s="22" t="str">
        <f>IF(VLOOKUP($K$10,jeudi,11,0)=6,"r",
IF(VLOOKUP($K$10,jeudi,11,0)=1,"˜",
IF(VLOOKUP($K$10,jeudi,11,0)=2,"˜˜",
IF(VLOOKUP($K$10,jeudi,11,0)=3,"˜˜˜",
IF(VLOOKUP($K$10,jeudi,11,0)=4,"˜˜˜˜",
IF(VLOOKUP($K$10,jeudi,11,0)=5,"˜˜˜˜˜",""))))))</f>
        <v/>
      </c>
      <c r="E27" s="17"/>
      <c r="F27" s="17"/>
      <c r="G27" s="4"/>
      <c r="H27" s="22" t="str">
        <f>IF(VLOOKUP($K$10,vendredi,11,0)=6,"r",
IF(VLOOKUP($K$10,vendredi,11,0)=1,"˜",
IF(VLOOKUP($K$10,vendredi,11,0)=2,"˜˜",
IF(VLOOKUP($K$10,vendredi,11,0)=3,"˜˜˜",
IF(VLOOKUP($K$10,vendredi,11,0)=4,"˜˜˜˜",
IF(VLOOKUP($K$10,vendredi,11,0)=5,"˜˜˜˜˜",""))))))</f>
        <v/>
      </c>
      <c r="I27" s="17"/>
    </row>
  </sheetData>
  <mergeCells count="5">
    <mergeCell ref="B3:C3"/>
    <mergeCell ref="E3:F3"/>
    <mergeCell ref="H3:I3"/>
    <mergeCell ref="C17:D17"/>
    <mergeCell ref="G17:H17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Spinner 1">
              <controlPr defaultSize="0" autoPict="0">
                <anchor moveWithCells="1" sizeWithCells="1">
                  <from>
                    <xdr:col>12</xdr:col>
                    <xdr:colOff>76200</xdr:colOff>
                    <xdr:row>8</xdr:row>
                    <xdr:rowOff>171450</xdr:rowOff>
                  </from>
                  <to>
                    <xdr:col>13</xdr:col>
                    <xdr:colOff>57150</xdr:colOff>
                    <xdr:row>12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</vt:i4>
      </vt:variant>
    </vt:vector>
  </HeadingPairs>
  <TitlesOfParts>
    <vt:vector size="8" baseType="lpstr">
      <vt:lpstr>Feuil1</vt:lpstr>
      <vt:lpstr>Feuil2</vt:lpstr>
      <vt:lpstr>eleves</vt:lpstr>
      <vt:lpstr>jeudi</vt:lpstr>
      <vt:lpstr>lundi</vt:lpstr>
      <vt:lpstr>mardi</vt:lpstr>
      <vt:lpstr>mercredi</vt:lpstr>
      <vt:lpstr>vendredi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</dc:creator>
  <cp:lastModifiedBy>Papa</cp:lastModifiedBy>
  <dcterms:created xsi:type="dcterms:W3CDTF">2020-05-23T16:36:47Z</dcterms:created>
  <dcterms:modified xsi:type="dcterms:W3CDTF">2020-05-25T11:20:13Z</dcterms:modified>
</cp:coreProperties>
</file>